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A\Documents\Zalo Received Files\"/>
    </mc:Choice>
  </mc:AlternateContent>
  <bookViews>
    <workbookView xWindow="-105" yWindow="-105" windowWidth="19425" windowHeight="10305" firstSheet="6" activeTab="6"/>
  </bookViews>
  <sheets>
    <sheet name="Kangatang" sheetId="32" state="veryHidden" r:id="rId1"/>
    <sheet name="SGV" sheetId="54" state="hidden" r:id="rId2"/>
    <sheet name="SGV_2" sheetId="55" state="veryHidden" r:id="rId3"/>
    <sheet name="SGV_3" sheetId="56" state="veryHidden" r:id="rId4"/>
    <sheet name="SGV_4" sheetId="57" state="veryHidden" r:id="rId5"/>
    <sheet name="SGV_5" sheetId="58" state="veryHidden" r:id="rId6"/>
    <sheet name="PCCMTUẦN 27 24-3 sau ktgk2" sheetId="59" r:id="rId7"/>
    <sheet name="PC DẠY KNS, STEM" sheetId="51" r:id="rId8"/>
    <sheet name="GVCN" sheetId="26" r:id="rId9"/>
  </sheets>
  <definedNames>
    <definedName name="_xlnm._FilterDatabase" localSheetId="7" hidden="1">'PC DẠY KNS, STEM'!$A$33:$B$44</definedName>
    <definedName name="_xlnm._FilterDatabase" localSheetId="6" hidden="1">'PCCMTUẦN 27 24-3 sau ktgk2'!$A$25:$L$96</definedName>
    <definedName name="_xlnm.Print_Titles" localSheetId="7">'PC DẠY KNS, STEM'!$6:$6</definedName>
    <definedName name="_xlnm.Print_Titles" localSheetId="6">'PCCMTUẦN 27 24-3 sau ktgk2'!$6:$6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59" l="1"/>
  <c r="F84" i="59"/>
  <c r="F95" i="59"/>
  <c r="F94" i="59"/>
  <c r="F93" i="59"/>
  <c r="F92" i="59"/>
  <c r="F91" i="59"/>
  <c r="F90" i="59"/>
  <c r="F89" i="59"/>
  <c r="F88" i="59"/>
  <c r="F86" i="59"/>
  <c r="F85" i="59"/>
  <c r="E72" i="59"/>
  <c r="H96" i="59"/>
  <c r="E48" i="59"/>
  <c r="L95" i="59"/>
  <c r="L94" i="59"/>
  <c r="L93" i="59"/>
  <c r="L92" i="59"/>
  <c r="L91" i="59"/>
  <c r="L90" i="59"/>
  <c r="L89" i="59"/>
  <c r="L88" i="59"/>
  <c r="L87" i="59"/>
  <c r="L86" i="59"/>
  <c r="L85" i="59"/>
  <c r="L84" i="59"/>
  <c r="L83" i="59"/>
  <c r="L82" i="59"/>
  <c r="L80" i="59"/>
  <c r="L79" i="59"/>
  <c r="L78" i="59"/>
  <c r="L77" i="59"/>
  <c r="L76" i="59"/>
  <c r="L75" i="59"/>
  <c r="L74" i="59"/>
  <c r="L73" i="59"/>
  <c r="L71" i="59"/>
  <c r="L70" i="59"/>
  <c r="L69" i="59"/>
  <c r="L68" i="59"/>
  <c r="L67" i="59"/>
  <c r="L66" i="59"/>
  <c r="L65" i="59"/>
  <c r="L64" i="59"/>
  <c r="L63" i="59"/>
  <c r="L62" i="59"/>
  <c r="L61" i="59"/>
  <c r="L60" i="59"/>
  <c r="L58" i="59"/>
  <c r="L57" i="59"/>
  <c r="L56" i="59"/>
  <c r="L55" i="59"/>
  <c r="L54" i="59"/>
  <c r="L53" i="59"/>
  <c r="L52" i="59"/>
  <c r="L51" i="59"/>
  <c r="L50" i="59"/>
  <c r="L49" i="59"/>
  <c r="L47" i="59"/>
  <c r="L46" i="59"/>
  <c r="L45" i="59"/>
  <c r="L44" i="59"/>
  <c r="L43" i="59"/>
  <c r="L42" i="59"/>
  <c r="L41" i="59"/>
  <c r="L40" i="59"/>
  <c r="L39" i="59"/>
  <c r="L38" i="59"/>
  <c r="L37" i="59"/>
  <c r="L36" i="59"/>
  <c r="L35" i="59"/>
  <c r="L33" i="59"/>
  <c r="L32" i="59"/>
  <c r="L31" i="59"/>
  <c r="L30" i="59"/>
  <c r="L29" i="59"/>
  <c r="L28" i="59"/>
  <c r="L27" i="59"/>
  <c r="L26" i="59"/>
  <c r="L25" i="59"/>
  <c r="L96" i="59" l="1"/>
</calcChain>
</file>

<file path=xl/sharedStrings.xml><?xml version="1.0" encoding="utf-8"?>
<sst xmlns="http://schemas.openxmlformats.org/spreadsheetml/2006/main" count="690" uniqueCount="394">
  <si>
    <t>TTCM</t>
  </si>
  <si>
    <t>TPCM</t>
  </si>
  <si>
    <t>STT</t>
  </si>
  <si>
    <t>TRƯỜNG THCS MỸ THẠNH</t>
  </si>
  <si>
    <t>Nguyễn Thị Thúy Hằng</t>
  </si>
  <si>
    <t>Ngũ Thị Vân</t>
  </si>
  <si>
    <t>Nguyễn Thị Mai Loan</t>
  </si>
  <si>
    <t>Kim Thị Lụa</t>
  </si>
  <si>
    <t>Trần Thị Ngọc Yến</t>
  </si>
  <si>
    <t>Trần Thị Lệ Hằng</t>
  </si>
  <si>
    <t>Lê Thị Ngọc Hà</t>
  </si>
  <si>
    <t>Trần Thị Liên</t>
  </si>
  <si>
    <t>Nguyễn Thị Thương</t>
  </si>
  <si>
    <t>Nguyễn Thị Thủy</t>
  </si>
  <si>
    <t>Võ Thị Ngọc Huệ</t>
  </si>
  <si>
    <t xml:space="preserve">Hà Thị Dương </t>
  </si>
  <si>
    <t>Phạm Thị Phương Thanh</t>
  </si>
  <si>
    <t>Võ Mai Quỳnh</t>
  </si>
  <si>
    <t xml:space="preserve">Lục Thanh Hằng </t>
  </si>
  <si>
    <t>Trần Thị Ngọc Thủy</t>
  </si>
  <si>
    <t>Hồ Thái Ngọc Thu</t>
  </si>
  <si>
    <t>Trần Thị Hồng Hạnh</t>
  </si>
  <si>
    <t>Nguyễn Hải Hưng</t>
  </si>
  <si>
    <t>Cao Thị Hà Phương</t>
  </si>
  <si>
    <t>Nguyễn Văn Minh</t>
  </si>
  <si>
    <t>Nguyễn Thị Tuyết Nhung</t>
  </si>
  <si>
    <t>Trần Thị Nhung</t>
  </si>
  <si>
    <t>Lâm Minh Vưng</t>
  </si>
  <si>
    <t>Trần Hiếu Nghĩa</t>
  </si>
  <si>
    <t>Nguyễn Thị Thúy</t>
  </si>
  <si>
    <t>Vũ Quốc An</t>
  </si>
  <si>
    <t>Huỳnh Trọng Hiếu</t>
  </si>
  <si>
    <t>Trần Thị Ngọc Dung</t>
  </si>
  <si>
    <t>Lê Kim Phụng</t>
  </si>
  <si>
    <t>Trần Thị Thu Yến</t>
  </si>
  <si>
    <t xml:space="preserve">Nguyễn Thị Bảo Trâm </t>
  </si>
  <si>
    <t>Phạm Duy Hải</t>
  </si>
  <si>
    <t xml:space="preserve">Lê Thành Sang </t>
  </si>
  <si>
    <t>TPCĐ</t>
  </si>
  <si>
    <t>Nguyễn Thị Trúc Phương</t>
  </si>
  <si>
    <t>TTCĐ</t>
  </si>
  <si>
    <t>9A1</t>
  </si>
  <si>
    <t>9A2</t>
  </si>
  <si>
    <t>9A3</t>
  </si>
  <si>
    <t>9A4</t>
  </si>
  <si>
    <t>9A6</t>
  </si>
  <si>
    <t>9A7</t>
  </si>
  <si>
    <t>8A2</t>
  </si>
  <si>
    <t>8A1</t>
  </si>
  <si>
    <t>8A3</t>
  </si>
  <si>
    <t>8A4</t>
  </si>
  <si>
    <t>8A5</t>
  </si>
  <si>
    <t>8A6</t>
  </si>
  <si>
    <t>7A6</t>
  </si>
  <si>
    <t>8A7</t>
  </si>
  <si>
    <t>7A1</t>
  </si>
  <si>
    <t>7A2</t>
  </si>
  <si>
    <t>7A3</t>
  </si>
  <si>
    <t>7A4</t>
  </si>
  <si>
    <t>6A4</t>
  </si>
  <si>
    <t>7A5</t>
  </si>
  <si>
    <t>7A7</t>
  </si>
  <si>
    <t>7A8</t>
  </si>
  <si>
    <t>7A9</t>
  </si>
  <si>
    <t>6A1</t>
  </si>
  <si>
    <t>6A2</t>
  </si>
  <si>
    <t>6A3</t>
  </si>
  <si>
    <t>6A5</t>
  </si>
  <si>
    <t>6A6</t>
  </si>
  <si>
    <t>6A7</t>
  </si>
  <si>
    <t>6A8</t>
  </si>
  <si>
    <t>6A9</t>
  </si>
  <si>
    <t>6A10</t>
  </si>
  <si>
    <t xml:space="preserve">Họ và tên GV </t>
  </si>
  <si>
    <t>Ghi chú</t>
  </si>
  <si>
    <t>9A5</t>
  </si>
  <si>
    <t>Trần Thị Ngọc Duyên</t>
  </si>
  <si>
    <t>Nguyễn Thị Phương Tâm</t>
  </si>
  <si>
    <t>Lê Hữu Châu</t>
  </si>
  <si>
    <t>Trần Văn Nhớ</t>
  </si>
  <si>
    <t>Lê Thị Nga</t>
  </si>
  <si>
    <t>Đỗ Ngọc Kiều Trinh</t>
  </si>
  <si>
    <t>Nguyễn Thị Ánh Tuyết</t>
  </si>
  <si>
    <t>ĐH kế toán</t>
  </si>
  <si>
    <t>Nguyễn Thị Lan</t>
  </si>
  <si>
    <t>Trung cấp VT</t>
  </si>
  <si>
    <t>Lưu Văn Hưng</t>
  </si>
  <si>
    <t>ĐHSP TDTT</t>
  </si>
  <si>
    <t>ĐHSP Sử</t>
  </si>
  <si>
    <t>Nguyễn Thị Yến Nhi</t>
  </si>
  <si>
    <t>CĐSP Anh</t>
  </si>
  <si>
    <t>Nguyễn Tấn Tài</t>
  </si>
  <si>
    <t>CĐ điều dưỡng</t>
  </si>
  <si>
    <t>Đoàn Nguyên Khang</t>
  </si>
  <si>
    <t>ĐH tin học</t>
  </si>
  <si>
    <t>Nguyễn Công Danh</t>
  </si>
  <si>
    <t>Nguyễn Thanh Hải</t>
  </si>
  <si>
    <t>ĐHSP Văn</t>
  </si>
  <si>
    <t>CĐSP Văn</t>
  </si>
  <si>
    <t>CĐ Văn- Sử</t>
  </si>
  <si>
    <t>ĐHSP GDCD</t>
  </si>
  <si>
    <t>ĐHSP Mĩ thuật</t>
  </si>
  <si>
    <t>Cao học Sử</t>
  </si>
  <si>
    <t>ĐHSP Địa</t>
  </si>
  <si>
    <t>Phan Thị Thúy Kiều</t>
  </si>
  <si>
    <t>PHT, CTCĐ</t>
  </si>
  <si>
    <t>ĐHSP Anh</t>
  </si>
  <si>
    <t>ĐH Anh</t>
  </si>
  <si>
    <t>ĐHSP Toán</t>
  </si>
  <si>
    <t>CĐSP Toán</t>
  </si>
  <si>
    <t>ĐHSP Hóa</t>
  </si>
  <si>
    <t xml:space="preserve">Trịnh Minh Quyền </t>
  </si>
  <si>
    <t xml:space="preserve">ĐHSP tin </t>
  </si>
  <si>
    <t>CĐSP Tin</t>
  </si>
  <si>
    <t>Huỳnh Thị Phương</t>
  </si>
  <si>
    <t>ĐH Sinh học</t>
  </si>
  <si>
    <t>ĐHSP Sinh học</t>
  </si>
  <si>
    <t>ĐHSP Vật lý</t>
  </si>
  <si>
    <t>Chủ nhiệm lớp</t>
  </si>
  <si>
    <t>GHI CHÚ</t>
  </si>
  <si>
    <t xml:space="preserve">Dư Thế Hùng </t>
  </si>
  <si>
    <t xml:space="preserve">Tô Minh Tiến </t>
  </si>
  <si>
    <t>Nguyễn Thị Mỹ Hạnh</t>
  </si>
  <si>
    <t xml:space="preserve">Nguyễn Thị Minh Phượng </t>
  </si>
  <si>
    <t>Bùi Thị Hằng</t>
  </si>
  <si>
    <t>Nguyễn Văn Đức</t>
  </si>
  <si>
    <t>Phạm Thị Ngọc Dung</t>
  </si>
  <si>
    <t>Trương Ngọc Màu</t>
  </si>
  <si>
    <t>TKHĐ</t>
  </si>
  <si>
    <t>CĐ Văn Nhạc</t>
  </si>
  <si>
    <t>Chuyên môn</t>
  </si>
  <si>
    <t xml:space="preserve">Hồ Ngọc Thanh Trúc </t>
  </si>
  <si>
    <t>CN9A5</t>
  </si>
  <si>
    <t>CN9A1</t>
  </si>
  <si>
    <t>CN9A2</t>
  </si>
  <si>
    <t>CN9A3</t>
  </si>
  <si>
    <t>CN9A4</t>
  </si>
  <si>
    <t>CN9A6</t>
  </si>
  <si>
    <t>CN9A7</t>
  </si>
  <si>
    <t>CN6A1</t>
  </si>
  <si>
    <t>CN6A2</t>
  </si>
  <si>
    <t>CN6A8</t>
  </si>
  <si>
    <t>CN6A4</t>
  </si>
  <si>
    <t>CN6A3</t>
  </si>
  <si>
    <t>CN6A10</t>
  </si>
  <si>
    <t>CN6A7</t>
  </si>
  <si>
    <t>7A14</t>
  </si>
  <si>
    <t>CN7A4</t>
  </si>
  <si>
    <t>CN7A6</t>
  </si>
  <si>
    <t>CN7A5</t>
  </si>
  <si>
    <t>CN8A7</t>
  </si>
  <si>
    <t>CN8A2</t>
  </si>
  <si>
    <t>CN7A11</t>
  </si>
  <si>
    <t>CN7A15</t>
  </si>
  <si>
    <t>CN7A9</t>
  </si>
  <si>
    <t>CN8A1</t>
  </si>
  <si>
    <t>CN8A5</t>
  </si>
  <si>
    <t>CN7A16</t>
  </si>
  <si>
    <t>CN7A19</t>
  </si>
  <si>
    <t>CN8A4</t>
  </si>
  <si>
    <t>CN7A12</t>
  </si>
  <si>
    <t>CN7A10</t>
  </si>
  <si>
    <t>CN8A8</t>
  </si>
  <si>
    <t>CN7A3</t>
  </si>
  <si>
    <t>CN7A2</t>
  </si>
  <si>
    <t>CN7A7</t>
  </si>
  <si>
    <t>CN7A17</t>
  </si>
  <si>
    <t>CN7A20</t>
  </si>
  <si>
    <t>CN7A18</t>
  </si>
  <si>
    <t>CN8A9</t>
  </si>
  <si>
    <t>CN7A13</t>
  </si>
  <si>
    <t>CN8A3</t>
  </si>
  <si>
    <t>CN8A6</t>
  </si>
  <si>
    <t>CN7A1</t>
  </si>
  <si>
    <t>Lê Thị Thu Thảo</t>
  </si>
  <si>
    <t>7A12</t>
  </si>
  <si>
    <t>8A8</t>
  </si>
  <si>
    <t>7A17</t>
  </si>
  <si>
    <t>7A20</t>
  </si>
  <si>
    <t>CN6A9</t>
  </si>
  <si>
    <t>CN6A6</t>
  </si>
  <si>
    <t>7A10</t>
  </si>
  <si>
    <t>7A11</t>
  </si>
  <si>
    <t>7A13</t>
  </si>
  <si>
    <t>7A15</t>
  </si>
  <si>
    <t>7A16</t>
  </si>
  <si>
    <t>7A18</t>
  </si>
  <si>
    <t>7A19</t>
  </si>
  <si>
    <t>8A9</t>
  </si>
  <si>
    <t>PHÂN CÔNG GVCN NĂM HỌC 2024-2025</t>
  </si>
  <si>
    <t>PCTCĐ</t>
  </si>
  <si>
    <t>KN khác</t>
  </si>
  <si>
    <t>Tổng số tiết
/tuần</t>
  </si>
  <si>
    <t>Công tác kiêm nhiệm</t>
  </si>
  <si>
    <t xml:space="preserve">Thực 
dạy </t>
  </si>
  <si>
    <t>(Kèm theo QĐ số      /QĐ-THCSMT ngày     /    /2024  của Hiệu trưởng trường THCS Mỹ Thạnh)</t>
  </si>
  <si>
    <t>Nguyễn Thanh Thảo</t>
  </si>
  <si>
    <t>GDTC 6A1,2,3 + Khối 8</t>
  </si>
  <si>
    <t>PHT</t>
  </si>
  <si>
    <t>Trần Thị Thu Hưng</t>
  </si>
  <si>
    <t>Trần Thị Ngọc Nhung</t>
  </si>
  <si>
    <t>Nguyễn Thị Ngọc Anh</t>
  </si>
  <si>
    <t>Cao Hoàng Nam</t>
  </si>
  <si>
    <t>Nguyễn Quỳnh Giang</t>
  </si>
  <si>
    <t>4+12+3</t>
  </si>
  <si>
    <t>8+8+3+1</t>
  </si>
  <si>
    <t>8+8+3</t>
  </si>
  <si>
    <t>8+8+1+3</t>
  </si>
  <si>
    <t>14+8</t>
  </si>
  <si>
    <t>6+18</t>
  </si>
  <si>
    <t>18+6</t>
  </si>
  <si>
    <t>12+4+3</t>
  </si>
  <si>
    <t>16+9</t>
  </si>
  <si>
    <t>3+12+1+3</t>
  </si>
  <si>
    <t>15+1+3</t>
  </si>
  <si>
    <t>CN7A14</t>
  </si>
  <si>
    <t>8A1,7</t>
  </si>
  <si>
    <t xml:space="preserve">Huỳnh Thị Mỹ Duyên </t>
  </si>
  <si>
    <t xml:space="preserve">Trần Thị Hà </t>
  </si>
  <si>
    <t xml:space="preserve">Nguyễn Mỹ Duyên </t>
  </si>
  <si>
    <t xml:space="preserve">Phạm Minh Phú </t>
  </si>
  <si>
    <t xml:space="preserve">Nguyễn Thị Thủy Tiên </t>
  </si>
  <si>
    <t xml:space="preserve">Trương Thị Ngọc Lệ </t>
  </si>
  <si>
    <t>Phan Thị Quyên</t>
  </si>
  <si>
    <t xml:space="preserve">Nguyễn Thị Tuyết Nhi </t>
  </si>
  <si>
    <t>Nguyễn Thị Linh Phương</t>
  </si>
  <si>
    <t>PHÂN CÔNG DẠY KĨ NĂNG SỐNG VÀ STEM, NĂM  HỌC 2024-2025</t>
  </si>
  <si>
    <t>1. PHÂN CÔNG GV DẠY KĨ NĂNG SỐNG</t>
  </si>
  <si>
    <t>2. PHÂN CÔNG GV DẠY STEM</t>
  </si>
  <si>
    <t>Trong danh sách có 38 người</t>
  </si>
  <si>
    <t>7A5,13</t>
  </si>
  <si>
    <t>ĐHSP GDCD+ NN Anh</t>
  </si>
  <si>
    <t>Huỳnh Thị Ngọc Bích</t>
  </si>
  <si>
    <t>Bảo vệ</t>
  </si>
  <si>
    <t>Hiệu trưởng</t>
  </si>
  <si>
    <t>Kế toán</t>
  </si>
  <si>
    <t>Văn Thư</t>
  </si>
  <si>
    <t>Nguyễn Ngọc Phương Thủy</t>
  </si>
  <si>
    <t>Thư viện</t>
  </si>
  <si>
    <t>NV YT</t>
  </si>
  <si>
    <t>NVPV</t>
  </si>
  <si>
    <t>1. Tổ VĂN PHÒNG</t>
  </si>
  <si>
    <t>4. TỔ TIẾNG ANH</t>
  </si>
  <si>
    <t>5.TỔ TOÁN</t>
  </si>
  <si>
    <t>6. TỔ CÔNG NGHỆ-TIN HỌC-TD</t>
  </si>
  <si>
    <t>7.TỔ KHOA HỌC TỰ NHIÊN</t>
  </si>
  <si>
    <t>UBND THÀNH PHỐ  BẾN CÁT</t>
  </si>
  <si>
    <t>2. TỔ NGỮ VĂN-ÂM NHẠC</t>
  </si>
  <si>
    <t>3. TỔ SỬ- ĐỊA-GDCD-MỸ THUẬT</t>
  </si>
  <si>
    <t xml:space="preserve">21+2*2 </t>
  </si>
  <si>
    <t>CN 6A5</t>
  </si>
  <si>
    <t>ĐHSP Hóa, ThS QLGD</t>
  </si>
  <si>
    <t>Thiết bị, thí nghiệm, thủ quỹ</t>
  </si>
  <si>
    <t>8+10 +3</t>
  </si>
  <si>
    <t>4+12+3 +1</t>
  </si>
  <si>
    <t>16+3 +1</t>
  </si>
  <si>
    <t>12+7+3</t>
  </si>
  <si>
    <t xml:space="preserve">LSĐL 7A(14-20) + Sử 8A8,9 </t>
  </si>
  <si>
    <t>LSĐL 7A(10-13) + Sử 8A(1-7)</t>
  </si>
  <si>
    <t>12+6+3</t>
  </si>
  <si>
    <t>9+6+3</t>
  </si>
  <si>
    <t>GDTC 7A(1-7) + 9A1,2,3,4</t>
  </si>
  <si>
    <t>GDTC 7A(12-20) + 9A5,6,7</t>
  </si>
  <si>
    <t>GDTC 6A(4-10) + 7A(8-11)</t>
  </si>
  <si>
    <t>CN 7A8</t>
  </si>
  <si>
    <t>5+10+3</t>
  </si>
  <si>
    <t>Tin học khối 6,8 + 7A(13-20)</t>
  </si>
  <si>
    <t>10+9+8</t>
  </si>
  <si>
    <t>Phân công nhiệm vụ</t>
  </si>
  <si>
    <t>GVCN</t>
  </si>
  <si>
    <t>Tiết KN</t>
  </si>
  <si>
    <t>UVCĐ</t>
  </si>
  <si>
    <t>TTCM, UVCĐ</t>
  </si>
  <si>
    <t>KT. HIỆU TRƯỞNG</t>
  </si>
  <si>
    <t>PHÓ HIỆU TRƯỞNG</t>
  </si>
  <si>
    <t>HUỲNH THỊ PHƯƠNG</t>
  </si>
  <si>
    <t>GVHĐ</t>
  </si>
  <si>
    <t xml:space="preserve">Nguyễn Thị Linh Phương </t>
  </si>
  <si>
    <t xml:space="preserve">Phan Thị Quyên </t>
  </si>
  <si>
    <t>HĐ</t>
  </si>
  <si>
    <t>Cao học KHVC (HVC)</t>
  </si>
  <si>
    <t>Cao học Anh</t>
  </si>
  <si>
    <t>Lê Thành Sang</t>
  </si>
  <si>
    <t>Trong danh sách có 37 người</t>
  </si>
  <si>
    <t>Dạy STEM</t>
  </si>
  <si>
    <t>Dạy KNS</t>
  </si>
  <si>
    <t>Trương Thị Ngọc Lệ</t>
  </si>
  <si>
    <t xml:space="preserve">Lưu Văn Hưng </t>
  </si>
  <si>
    <t>Hà Thị Dương</t>
  </si>
  <si>
    <t>Lục Thanh Hằng</t>
  </si>
  <si>
    <t>12+8+3</t>
  </si>
  <si>
    <t>8+8 +3</t>
  </si>
  <si>
    <t>12+3+3</t>
  </si>
  <si>
    <t>6+9+3</t>
  </si>
  <si>
    <t>8 + 4*1+3</t>
  </si>
  <si>
    <t>Ngữ văn 7A17,18 + 9A1,2 + HĐTN 9A1</t>
  </si>
  <si>
    <t>Ngữ văn 7A1,2,4 + 9A4 + HĐTN 7A4</t>
  </si>
  <si>
    <t>Ngữ văn 6A6,7,8 + 9A5 + HĐTN 6A6</t>
  </si>
  <si>
    <t>Ngữ văn 7A3,5 + GDĐP 6 + HĐTN 7A5</t>
  </si>
  <si>
    <t>Ngữ văn 7A7 + 8A7,8,9 + HĐTN 8A7+ GDĐP 8A7</t>
  </si>
  <si>
    <t xml:space="preserve">LSĐL 7A1-9 </t>
  </si>
  <si>
    <t>Anh 6A(4-7) + 9A1 + HĐTN 6A4</t>
  </si>
  <si>
    <t>Anh 7A2 + 8A1,2,3,4 + GDĐP8A1 + HĐTN 8A1</t>
  </si>
  <si>
    <t>Anh 7A3,4,5,9 + 9A2,6 + HĐTN 9A2</t>
  </si>
  <si>
    <t>Anh 8A5,6,7,8,9 + GDĐP8A5 + HĐTN 8A5</t>
  </si>
  <si>
    <t>Anh 6A1,2,3 + 9A4,5 + HĐTN 9A4</t>
  </si>
  <si>
    <r>
      <t>Anh 6A8</t>
    </r>
    <r>
      <rPr>
        <b/>
        <sz val="14"/>
        <rFont val="Times New Roman"/>
        <family val="1"/>
      </rPr>
      <t>,10</t>
    </r>
    <r>
      <rPr>
        <sz val="14"/>
        <rFont val="Times New Roman"/>
        <family val="1"/>
      </rPr>
      <t xml:space="preserve"> + 7A10,12,13+ HĐTN 6A8</t>
    </r>
  </si>
  <si>
    <t>Toán 6A7,8 + 9A4,5 + HĐTN 9A5</t>
  </si>
  <si>
    <t xml:space="preserve">Toán 7A17,18 + 9A1,6 + HĐTN 9A6 </t>
  </si>
  <si>
    <t>Toán 7A14,15+ 8A4,5 + HĐTN 8A4 + GDĐP 8A4</t>
  </si>
  <si>
    <t>Toán 7A9,10 + 8A6,7 + HĐTN 7A10</t>
  </si>
  <si>
    <t>Toán 6A9,10 + 8A8,9 + GDĐP 8A8 + HĐTN 8A8</t>
  </si>
  <si>
    <t>CN 6A(6-10) + 7A(1-10) + HĐTN 7A7</t>
  </si>
  <si>
    <t>KHTN 6A9,10 + (Sinh) 8A(6-9) + HĐTN 6A10</t>
  </si>
  <si>
    <t>KHTN 6A7,8 + (Sinh) 9A3,5,6,7 + HĐTN 6A7</t>
  </si>
  <si>
    <t>KHTN 6A1,2 + (Hóa)8A(1-4) + (Hóa) 9A3,5,6 + HĐTN 9A3</t>
  </si>
  <si>
    <t xml:space="preserve">KHTN 7A4,5,8,10,11 + (Hóa) 8A5,6 </t>
  </si>
  <si>
    <t>KHTN 7A13,14 + (Lý) 9A1,2,3,6  + HĐTN 7A13</t>
  </si>
  <si>
    <t>KHTN 6A3,4,5 + (Lý) 9A4,5,7 + HĐTN 6A3</t>
  </si>
  <si>
    <t>KHTN (Lý) 8A1,2,3 + CN 8 + HĐTN 8A3 + GDĐP 8A3</t>
  </si>
  <si>
    <t>KHTN 6A6 + 7A1,2,3  + HĐTN 7A1</t>
  </si>
  <si>
    <t>Ngữ văn 8A1,2,3,4 + HĐTN 8A2 + GDĐP 8A2</t>
  </si>
  <si>
    <t>Ngữ văn 6A5,2 + 8A5,6 + HĐTN 6A5</t>
  </si>
  <si>
    <t>(ÁP DỤNG TỪ NGÀY 17/2/2025)</t>
  </si>
  <si>
    <t>PHÂN CÔNG CHUYÊN MÔN  HỌC 2024-2025 (LẦN …) (Thời gian áp dụng ngày 17/2/2025)</t>
  </si>
  <si>
    <t>con nhỏ, tập sự</t>
  </si>
  <si>
    <t>tập sự</t>
  </si>
  <si>
    <t>16+3</t>
  </si>
  <si>
    <t>Nghỉ hộ sản từ ngày 03/3/2025</t>
  </si>
  <si>
    <t>8+4+3</t>
  </si>
  <si>
    <t>12+9 +2</t>
  </si>
  <si>
    <t>10+7+4+2</t>
  </si>
  <si>
    <r>
      <t xml:space="preserve">TPTĐ , </t>
    </r>
    <r>
      <rPr>
        <b/>
        <sz val="14"/>
        <rFont val="Times New Roman"/>
        <family val="1"/>
      </rPr>
      <t>HĐTN 7A8,11,14(2)</t>
    </r>
  </si>
  <si>
    <t xml:space="preserve">KHTN 7A6,7 + (Lý) 8A(4-9) + HĐTN 8A6 + GDĐP 8A6 </t>
  </si>
  <si>
    <r>
      <t>KHTN 7A9</t>
    </r>
    <r>
      <rPr>
        <sz val="14"/>
        <rFont val="Times New Roman"/>
        <family val="1"/>
      </rPr>
      <t xml:space="preserve"> + CN 9 + HĐTN 7A9</t>
    </r>
  </si>
  <si>
    <t>4+7*1+3</t>
  </si>
  <si>
    <t>Tổng cộng 80 CB,GV,NV</t>
  </si>
  <si>
    <t>Dạy lớp: 64 (9 GV HĐ)</t>
  </si>
  <si>
    <t>Nguyễn Thị Tuyết Nhi</t>
  </si>
  <si>
    <r>
      <t>Toán 6A1,</t>
    </r>
    <r>
      <rPr>
        <b/>
        <sz val="14"/>
        <rFont val="Times New Roman"/>
        <family val="1"/>
      </rPr>
      <t xml:space="preserve"> 3</t>
    </r>
    <r>
      <rPr>
        <sz val="14"/>
        <rFont val="Times New Roman"/>
        <family val="1"/>
      </rPr>
      <t xml:space="preserve"> + 8A1,2,3 + HĐTN 6A1</t>
    </r>
  </si>
  <si>
    <r>
      <t>Toán 6A</t>
    </r>
    <r>
      <rPr>
        <b/>
        <sz val="14"/>
        <rFont val="Times New Roman"/>
        <family val="1"/>
      </rPr>
      <t xml:space="preserve"> 4,</t>
    </r>
    <r>
      <rPr>
        <sz val="14"/>
        <rFont val="Times New Roman"/>
        <family val="1"/>
      </rPr>
      <t>5,6 + 7A5,6 + HĐTN 7A6</t>
    </r>
  </si>
  <si>
    <r>
      <t xml:space="preserve">Toán 7A3,4,7, </t>
    </r>
    <r>
      <rPr>
        <b/>
        <sz val="14"/>
        <rFont val="Times New Roman"/>
        <family val="1"/>
      </rPr>
      <t>16</t>
    </r>
    <r>
      <rPr>
        <sz val="14"/>
        <rFont val="Times New Roman"/>
        <family val="1"/>
      </rPr>
      <t xml:space="preserve"> + HĐTN 7A3 </t>
    </r>
  </si>
  <si>
    <r>
      <t xml:space="preserve">Toán 7A1,2,8, </t>
    </r>
    <r>
      <rPr>
        <b/>
        <sz val="14"/>
        <rFont val="Times New Roman"/>
        <family val="1"/>
      </rPr>
      <t xml:space="preserve">11 </t>
    </r>
    <r>
      <rPr>
        <sz val="14"/>
        <rFont val="Times New Roman"/>
        <family val="1"/>
      </rPr>
      <t xml:space="preserve">+ HĐTN 7A2 </t>
    </r>
  </si>
  <si>
    <r>
      <t>LSĐL 6A5,6,10</t>
    </r>
    <r>
      <rPr>
        <b/>
        <sz val="14"/>
        <color rgb="FFFF0000"/>
        <rFont val="Times New Roman"/>
        <family val="1"/>
      </rPr>
      <t>,4</t>
    </r>
    <r>
      <rPr>
        <sz val="14"/>
        <rFont val="Times New Roman"/>
        <family val="1"/>
      </rPr>
      <t xml:space="preserve"> + Địa khối 8 </t>
    </r>
  </si>
  <si>
    <r>
      <t>LSĐL 6A7,8,9,</t>
    </r>
    <r>
      <rPr>
        <b/>
        <sz val="14"/>
        <color rgb="FFFF0000"/>
        <rFont val="Times New Roman"/>
        <family val="1"/>
      </rPr>
      <t>3</t>
    </r>
    <r>
      <rPr>
        <sz val="14"/>
        <rFont val="Times New Roman"/>
        <family val="1"/>
      </rPr>
      <t xml:space="preserve"> + Địa khối 9 + GDĐP 9A6,7</t>
    </r>
    <r>
      <rPr>
        <b/>
        <sz val="14"/>
        <color rgb="FFFF0000"/>
        <rFont val="Times New Roman"/>
        <family val="1"/>
      </rPr>
      <t>,5</t>
    </r>
  </si>
  <si>
    <t>LSĐL 6A1,2 + Sử khối 9 + GDĐP 9A1,2,3,4</t>
  </si>
  <si>
    <r>
      <rPr>
        <sz val="12"/>
        <color rgb="FFFF0000"/>
        <rFont val="Times New Roman"/>
        <family val="1"/>
      </rPr>
      <t>6</t>
    </r>
    <r>
      <rPr>
        <sz val="12"/>
        <color rgb="FF0070C0"/>
        <rFont val="Times New Roman"/>
        <family val="1"/>
      </rPr>
      <t>+7*</t>
    </r>
    <r>
      <rPr>
        <sz val="12"/>
        <color rgb="FFFF0000"/>
        <rFont val="Times New Roman"/>
        <family val="1"/>
      </rPr>
      <t>2</t>
    </r>
    <r>
      <rPr>
        <sz val="12"/>
        <color rgb="FF0070C0"/>
        <rFont val="Times New Roman"/>
        <family val="1"/>
      </rPr>
      <t>+4</t>
    </r>
  </si>
  <si>
    <r>
      <t>12+7</t>
    </r>
    <r>
      <rPr>
        <sz val="12"/>
        <color rgb="FFFF0000"/>
        <rFont val="Times New Roman"/>
        <family val="1"/>
      </rPr>
      <t>*2</t>
    </r>
  </si>
  <si>
    <t>5 + 10+9+7</t>
  </si>
  <si>
    <t>MT 6,7,8,9 (ghép lớp khối 6,7)</t>
  </si>
  <si>
    <t>Nhạc 6,7,8,9  (ghép lớp khối 6,7)</t>
  </si>
  <si>
    <t>GDCD 7A(1-7; 9-17) + Khối 8</t>
  </si>
  <si>
    <r>
      <rPr>
        <sz val="12"/>
        <color rgb="FFFF0000"/>
        <rFont val="Times New Roman"/>
        <family val="1"/>
      </rPr>
      <t>12</t>
    </r>
    <r>
      <rPr>
        <sz val="12"/>
        <color rgb="FF0070C0"/>
        <rFont val="Times New Roman"/>
        <family val="1"/>
      </rPr>
      <t>+7*1+</t>
    </r>
    <r>
      <rPr>
        <sz val="12"/>
        <color rgb="FFFF0000"/>
        <rFont val="Times New Roman"/>
        <family val="1"/>
      </rPr>
      <t>3</t>
    </r>
  </si>
  <si>
    <r>
      <rPr>
        <sz val="12"/>
        <color rgb="FFFF0000"/>
        <rFont val="Times New Roman"/>
        <family val="1"/>
      </rPr>
      <t>12</t>
    </r>
    <r>
      <rPr>
        <sz val="12"/>
        <color rgb="FF0070C0"/>
        <rFont val="Times New Roman"/>
        <family val="1"/>
      </rPr>
      <t>+ 9*1</t>
    </r>
  </si>
  <si>
    <t>Quản trị công sở; Tin học 7A(1-12 )+ Khối 9</t>
  </si>
  <si>
    <t>Ngữ văn 7A8,15,16 + GDĐP 7A(10-14 )+ HĐTN 7A15+GDĐP 7A15</t>
  </si>
  <si>
    <t>Ngữ văn 6A3,4,9 + 7A6,9 +  HĐTN 6A9</t>
  </si>
  <si>
    <t>Ngữ văn 7A13,14,10 + GDĐP 7A(1-9) +HĐTN 7A14 (1,3)</t>
  </si>
  <si>
    <t>Ngữ văn 6A1,10 + 7A11,12 + HĐTN 7A11(1,3)</t>
  </si>
  <si>
    <r>
      <t>Anh 7A</t>
    </r>
    <r>
      <rPr>
        <b/>
        <sz val="14"/>
        <color theme="1"/>
        <rFont val="Times New Roman"/>
        <family val="1"/>
      </rPr>
      <t>11,</t>
    </r>
    <r>
      <rPr>
        <sz val="14"/>
        <color theme="1"/>
        <rFont val="Times New Roman"/>
        <family val="1"/>
      </rPr>
      <t>14,15,16,17 + HĐTN 7A16 + GDĐP 7A16</t>
    </r>
  </si>
  <si>
    <t>Anh 6A9 + 7A1,18,19,20 + HĐTN 7A19 + GDĐP 7A19</t>
  </si>
  <si>
    <t>CN 6A(1-5 )+ 7A(11-20 )+ HĐTN 7A17 + GDĐP 7A17</t>
  </si>
  <si>
    <t>KHTN 7A15,19,20 + (Sinh) 8A(1-5) + HĐTN 7A20 + GDĐP 7A20</t>
  </si>
  <si>
    <t>KHTN 7A16,17,18 + (Sinh) 9A1,2,4 + HĐTN 7A18 + GDĐP 7A18</t>
  </si>
  <si>
    <r>
      <t>4+3</t>
    </r>
    <r>
      <rPr>
        <sz val="12"/>
        <color rgb="FFFF0000"/>
        <rFont val="Times New Roman"/>
        <family val="1"/>
      </rPr>
      <t>*2</t>
    </r>
    <r>
      <rPr>
        <sz val="12"/>
        <color rgb="FF0099FF"/>
        <rFont val="Times New Roman"/>
        <family val="1"/>
      </rPr>
      <t>+4</t>
    </r>
    <r>
      <rPr>
        <sz val="12"/>
        <color rgb="FFFF0000"/>
        <rFont val="Times New Roman"/>
        <family val="1"/>
      </rPr>
      <t>*2</t>
    </r>
    <r>
      <rPr>
        <sz val="12"/>
        <color rgb="FF0099FF"/>
        <rFont val="Times New Roman"/>
        <family val="1"/>
      </rPr>
      <t>+1+3</t>
    </r>
  </si>
  <si>
    <r>
      <t>8+4</t>
    </r>
    <r>
      <rPr>
        <sz val="12"/>
        <color rgb="FFFF0000"/>
        <rFont val="Times New Roman"/>
        <family val="1"/>
      </rPr>
      <t>*2</t>
    </r>
    <r>
      <rPr>
        <sz val="12"/>
        <color rgb="FF0099FF"/>
        <rFont val="Times New Roman"/>
        <family val="1"/>
      </rPr>
      <t>+3</t>
    </r>
    <r>
      <rPr>
        <sz val="12"/>
        <color rgb="FFFF0000"/>
        <rFont val="Times New Roman"/>
        <family val="1"/>
      </rPr>
      <t>*2</t>
    </r>
    <r>
      <rPr>
        <sz val="12"/>
        <color rgb="FF0099FF"/>
        <rFont val="Times New Roman"/>
        <family val="1"/>
      </rPr>
      <t>+3+1</t>
    </r>
  </si>
  <si>
    <r>
      <t>20+2</t>
    </r>
    <r>
      <rPr>
        <sz val="12"/>
        <color rgb="FFFF0000"/>
        <rFont val="Times New Roman"/>
        <family val="1"/>
      </rPr>
      <t>*2</t>
    </r>
  </si>
  <si>
    <t>12+3*1+3</t>
  </si>
  <si>
    <t>8+4*1+3</t>
  </si>
  <si>
    <t>8+6*1+3+1</t>
  </si>
  <si>
    <t>12+5+3+1</t>
  </si>
  <si>
    <t>GDCD Khối 6  + Khối 9 + 7A8,18,19,20 + HĐTN 7A8 (1,3)</t>
  </si>
  <si>
    <t>3+12+3+1</t>
  </si>
  <si>
    <t>15+3+1</t>
  </si>
  <si>
    <r>
      <t>Toán 7A12,19,20,</t>
    </r>
    <r>
      <rPr>
        <b/>
        <sz val="14"/>
        <rFont val="Times New Roman"/>
        <family val="1"/>
      </rPr>
      <t>13</t>
    </r>
    <r>
      <rPr>
        <sz val="14"/>
        <rFont val="Times New Roman"/>
        <family val="1"/>
      </rPr>
      <t>+ HĐTN 7A12</t>
    </r>
  </si>
  <si>
    <t>5+10+3+1</t>
  </si>
  <si>
    <t>12+5*1+3+1</t>
  </si>
  <si>
    <t>12+3*1+3+1</t>
  </si>
  <si>
    <t>8+8+2</t>
  </si>
  <si>
    <t>3*1+9*1+3+1</t>
  </si>
  <si>
    <r>
      <t xml:space="preserve">Ngữ văn 7A19,20 + 9A3,6,7 </t>
    </r>
    <r>
      <rPr>
        <sz val="14"/>
        <color rgb="FF3366FF"/>
        <rFont val="Times New Roman"/>
        <family val="1"/>
      </rPr>
      <t>+ Phụ đạo Ngữ văn 9</t>
    </r>
  </si>
  <si>
    <r>
      <t xml:space="preserve">Anh 7A6,7,8 + 9A3,7 + HĐTN 9A7 </t>
    </r>
    <r>
      <rPr>
        <sz val="14"/>
        <color rgb="FF3366FF"/>
        <rFont val="Times New Roman"/>
        <family val="1"/>
      </rPr>
      <t>+Phụ đạo Anh 9</t>
    </r>
  </si>
  <si>
    <r>
      <t xml:space="preserve">Toán 6A2 + 9A2,3,7 + HĐTN 6A2 </t>
    </r>
    <r>
      <rPr>
        <sz val="14"/>
        <color rgb="FF3366FF"/>
        <rFont val="Times New Roman"/>
        <family val="1"/>
      </rPr>
      <t>+Phụ đạo toán 9</t>
    </r>
  </si>
  <si>
    <t>4+12+3+2</t>
  </si>
  <si>
    <t>8+12+3</t>
  </si>
  <si>
    <t>8+12 +2</t>
  </si>
  <si>
    <t>9+6+3+2</t>
  </si>
  <si>
    <r>
      <t>KHTN 7A12+ (Hóa)8A(7-9) + (Hóa) 9A1,2,4,7</t>
    </r>
    <r>
      <rPr>
        <sz val="14"/>
        <rFont val="Times New Roman"/>
        <family val="1"/>
      </rPr>
      <t xml:space="preserve"> + GDĐP8A9 + HĐTN 8A9</t>
    </r>
  </si>
  <si>
    <t>Sử 8 *2, Sử 9*2</t>
  </si>
  <si>
    <t>Hóa 8*2, Hóa 9*2</t>
  </si>
  <si>
    <t>Mỹ Phước, ngày 21 tháng 3 năm 2025</t>
  </si>
  <si>
    <t xml:space="preserve">           giảm bớt LSĐL 6A4  =&gt; Minh Phượng </t>
  </si>
  <si>
    <t>Hùng: giảm bớt LSĐL 6A3; GDĐP 9A5  =&gt; Mỹ Hạnh</t>
  </si>
  <si>
    <t>(ÁP DỤNG TỪ NGÀY 24/03/2025)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</si>
</sst>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2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ahoma"/>
      <family val="2"/>
      <charset val="163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8"/>
      <name val="Tahoma"/>
      <family val="2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00CC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Times New Roman"/>
      <family val="1"/>
      <charset val="163"/>
    </font>
    <font>
      <sz val="14"/>
      <color rgb="FFFF0000"/>
      <name val="Times New Roman"/>
      <family val="1"/>
    </font>
    <font>
      <b/>
      <sz val="14"/>
      <color rgb="FF7030A0"/>
      <name val="Times New Roman"/>
      <family val="1"/>
    </font>
    <font>
      <sz val="12"/>
      <color rgb="FF0070C0"/>
      <name val="Times New Roman"/>
      <family val="1"/>
    </font>
    <font>
      <i/>
      <sz val="12"/>
      <color rgb="FFFF0000"/>
      <name val="Times New Roman"/>
      <family val="1"/>
    </font>
    <font>
      <i/>
      <sz val="12"/>
      <name val="Times New Roman"/>
      <family val="1"/>
    </font>
    <font>
      <sz val="14"/>
      <color rgb="FF0099FF"/>
      <name val="Times New Roman"/>
      <family val="1"/>
    </font>
    <font>
      <i/>
      <sz val="14"/>
      <color rgb="FFFF0000"/>
      <name val="Times New Roman"/>
      <family val="1"/>
    </font>
    <font>
      <sz val="12"/>
      <color rgb="FF0099FF"/>
      <name val="Times New Roman"/>
      <family val="1"/>
    </font>
    <font>
      <b/>
      <sz val="12"/>
      <name val="Times New Roman"/>
      <family val="1"/>
    </font>
    <font>
      <b/>
      <sz val="12"/>
      <color rgb="FF0070C0"/>
      <name val="Times New Roman"/>
      <family val="1"/>
    </font>
    <font>
      <i/>
      <sz val="14"/>
      <color rgb="FFFF00FF"/>
      <name val="Times New Roman"/>
      <family val="1"/>
    </font>
    <font>
      <sz val="14"/>
      <color rgb="FF00B0F0"/>
      <name val="Times New Roman"/>
      <family val="1"/>
    </font>
    <font>
      <b/>
      <sz val="14"/>
      <color rgb="FF00B0F0"/>
      <name val="Times New Roman"/>
      <family val="1"/>
    </font>
    <font>
      <sz val="12"/>
      <color theme="8" tint="-0.249977111117893"/>
      <name val="Times New Roman"/>
      <family val="1"/>
    </font>
    <font>
      <sz val="14"/>
      <color rgb="FF3366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2F8EE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7" fillId="0" borderId="0"/>
    <xf numFmtId="0" fontId="6" fillId="0" borderId="0"/>
    <xf numFmtId="0" fontId="5" fillId="0" borderId="0"/>
    <xf numFmtId="0" fontId="1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50">
    <xf numFmtId="0" fontId="0" fillId="0" borderId="0" xfId="0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2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horizontal="left"/>
    </xf>
    <xf numFmtId="0" fontId="14" fillId="0" borderId="1" xfId="0" applyFont="1" applyBorder="1"/>
    <xf numFmtId="0" fontId="14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14" fillId="0" borderId="1" xfId="6" applyFont="1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0" fillId="0" borderId="0" xfId="0" applyFont="1"/>
    <xf numFmtId="0" fontId="14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1" fillId="0" borderId="5" xfId="0" applyFont="1" applyBorder="1"/>
    <xf numFmtId="0" fontId="11" fillId="0" borderId="6" xfId="0" applyFont="1" applyBorder="1"/>
    <xf numFmtId="0" fontId="20" fillId="0" borderId="6" xfId="0" applyFont="1" applyBorder="1"/>
    <xf numFmtId="0" fontId="19" fillId="0" borderId="2" xfId="0" applyFont="1" applyBorder="1" applyAlignment="1">
      <alignment horizontal="center"/>
    </xf>
    <xf numFmtId="0" fontId="11" fillId="0" borderId="7" xfId="0" applyFont="1" applyBorder="1"/>
    <xf numFmtId="0" fontId="18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9" fillId="0" borderId="1" xfId="0" applyFont="1" applyBorder="1"/>
    <xf numFmtId="0" fontId="23" fillId="0" borderId="0" xfId="0" applyFont="1"/>
    <xf numFmtId="0" fontId="12" fillId="0" borderId="1" xfId="0" applyFont="1" applyBorder="1"/>
    <xf numFmtId="0" fontId="24" fillId="0" borderId="1" xfId="0" applyFont="1" applyBorder="1"/>
    <xf numFmtId="0" fontId="2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23" fillId="0" borderId="1" xfId="0" applyFont="1" applyBorder="1" applyAlignment="1">
      <alignment horizontal="center"/>
    </xf>
    <xf numFmtId="0" fontId="14" fillId="0" borderId="1" xfId="7" applyFont="1" applyBorder="1"/>
    <xf numFmtId="0" fontId="14" fillId="0" borderId="1" xfId="6" applyFont="1" applyBorder="1"/>
    <xf numFmtId="0" fontId="20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left"/>
    </xf>
    <xf numFmtId="0" fontId="14" fillId="0" borderId="11" xfId="0" applyFont="1" applyBorder="1"/>
    <xf numFmtId="0" fontId="14" fillId="0" borderId="11" xfId="0" applyFont="1" applyBorder="1" applyAlignment="1">
      <alignment horizontal="left"/>
    </xf>
    <xf numFmtId="0" fontId="14" fillId="0" borderId="1" xfId="0" applyFont="1" applyBorder="1" applyAlignment="1">
      <alignment wrapText="1"/>
    </xf>
    <xf numFmtId="0" fontId="14" fillId="0" borderId="1" xfId="11" applyFont="1" applyBorder="1"/>
    <xf numFmtId="0" fontId="11" fillId="0" borderId="10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8" fillId="0" borderId="1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29" fillId="0" borderId="0" xfId="0" applyFont="1"/>
    <xf numFmtId="0" fontId="12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1" fillId="0" borderId="3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/>
    </xf>
    <xf numFmtId="0" fontId="11" fillId="0" borderId="11" xfId="0" applyFont="1" applyBorder="1"/>
    <xf numFmtId="0" fontId="8" fillId="0" borderId="11" xfId="0" applyFont="1" applyBorder="1"/>
    <xf numFmtId="0" fontId="12" fillId="0" borderId="11" xfId="0" applyFont="1" applyBorder="1"/>
    <xf numFmtId="0" fontId="11" fillId="0" borderId="13" xfId="0" applyFont="1" applyBorder="1"/>
    <xf numFmtId="0" fontId="11" fillId="0" borderId="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23" fillId="0" borderId="3" xfId="0" applyFont="1" applyBorder="1"/>
    <xf numFmtId="0" fontId="11" fillId="0" borderId="3" xfId="0" applyFont="1" applyBorder="1"/>
    <xf numFmtId="0" fontId="14" fillId="0" borderId="3" xfId="0" applyFont="1" applyBorder="1" applyAlignment="1">
      <alignment horizontal="left"/>
    </xf>
    <xf numFmtId="0" fontId="23" fillId="0" borderId="6" xfId="0" applyFont="1" applyBorder="1"/>
    <xf numFmtId="0" fontId="12" fillId="0" borderId="0" xfId="0" applyFont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 wrapText="1"/>
    </xf>
    <xf numFmtId="0" fontId="14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4" fillId="3" borderId="4" xfId="0" applyFont="1" applyFill="1" applyBorder="1"/>
    <xf numFmtId="0" fontId="11" fillId="3" borderId="1" xfId="0" applyFont="1" applyFill="1" applyBorder="1" applyAlignment="1">
      <alignment horizontal="center"/>
    </xf>
    <xf numFmtId="0" fontId="14" fillId="3" borderId="1" xfId="0" applyFont="1" applyFill="1" applyBorder="1"/>
    <xf numFmtId="0" fontId="14" fillId="3" borderId="1" xfId="7" applyFont="1" applyFill="1" applyBorder="1"/>
    <xf numFmtId="0" fontId="11" fillId="3" borderId="2" xfId="0" applyFont="1" applyFill="1" applyBorder="1" applyAlignment="1">
      <alignment horizontal="center"/>
    </xf>
    <xf numFmtId="0" fontId="14" fillId="3" borderId="2" xfId="0" applyFont="1" applyFill="1" applyBorder="1"/>
    <xf numFmtId="0" fontId="11" fillId="0" borderId="4" xfId="0" applyFont="1" applyBorder="1" applyAlignment="1">
      <alignment horizontal="center"/>
    </xf>
    <xf numFmtId="0" fontId="14" fillId="0" borderId="4" xfId="7" applyFont="1" applyBorder="1"/>
    <xf numFmtId="0" fontId="11" fillId="3" borderId="11" xfId="0" applyFont="1" applyFill="1" applyBorder="1" applyAlignment="1">
      <alignment horizontal="center"/>
    </xf>
    <xf numFmtId="0" fontId="14" fillId="3" borderId="11" xfId="7" applyFont="1" applyFill="1" applyBorder="1"/>
    <xf numFmtId="0" fontId="23" fillId="3" borderId="1" xfId="0" applyFont="1" applyFill="1" applyBorder="1"/>
    <xf numFmtId="0" fontId="11" fillId="0" borderId="1" xfId="0" applyFont="1" applyBorder="1" applyAlignment="1">
      <alignment wrapText="1"/>
    </xf>
    <xf numFmtId="0" fontId="14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3" fillId="0" borderId="1" xfId="0" applyFont="1" applyBorder="1"/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1" fillId="0" borderId="22" xfId="0" applyFont="1" applyBorder="1"/>
    <xf numFmtId="0" fontId="14" fillId="0" borderId="3" xfId="0" applyFont="1" applyBorder="1"/>
    <xf numFmtId="0" fontId="14" fillId="0" borderId="2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6" fillId="0" borderId="28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6" fillId="0" borderId="17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6" fillId="0" borderId="21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14" fillId="0" borderId="1" xfId="0" applyFont="1" applyFill="1" applyBorder="1" applyAlignment="1">
      <alignment horizontal="left"/>
    </xf>
  </cellXfs>
  <cellStyles count="12">
    <cellStyle name="Normal" xfId="0" builtinId="0"/>
    <cellStyle name="Normal 2" xfId="1"/>
    <cellStyle name="Normal 2 2" xfId="2"/>
    <cellStyle name="Normal 2 3" xfId="3"/>
    <cellStyle name="Normal 2 3 2" xfId="5"/>
    <cellStyle name="Normal 2 3 2 2" xfId="6"/>
    <cellStyle name="Normal 2 3 2 2 2" xfId="10"/>
    <cellStyle name="Normal 2 3 2 3" xfId="9"/>
    <cellStyle name="Normal 2 3 3" xfId="7"/>
    <cellStyle name="Normal 2 3 3 2" xfId="8"/>
    <cellStyle name="Normal 2 3 3 3" xfId="11"/>
    <cellStyle name="Normal 3" xfId="4"/>
  </cellStyles>
  <dxfs count="0"/>
  <tableStyles count="0" defaultTableStyle="TableStyleMedium2" defaultPivotStyle="PivotStyleLight16"/>
  <colors>
    <mruColors>
      <color rgb="FF3366FF"/>
      <color rgb="FFFF00FF"/>
      <color rgb="FF0099FF"/>
      <color rgb="FFCC66FF"/>
      <color rgb="FF0000CC"/>
      <color rgb="FF0000FF"/>
      <color rgb="FF99FFCC"/>
      <color rgb="FFF2F8EE"/>
      <color rgb="FFFFFF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06"/>
  <sheetViews>
    <sheetView tabSelected="1" topLeftCell="A91" zoomScaleNormal="100" workbookViewId="0">
      <selection activeCell="C6" sqref="C6:C7"/>
    </sheetView>
  </sheetViews>
  <sheetFormatPr defaultColWidth="9.109375" defaultRowHeight="18.75" x14ac:dyDescent="0.3"/>
  <cols>
    <col min="1" max="2" width="3" style="30" bestFit="1" customWidth="1"/>
    <col min="3" max="3" width="24.6640625" style="4" bestFit="1" customWidth="1"/>
    <col min="4" max="4" width="21.88671875" style="4" bestFit="1" customWidth="1"/>
    <col min="5" max="5" width="65.5546875" style="8" bestFit="1" customWidth="1"/>
    <col min="6" max="6" width="3" style="8" bestFit="1" customWidth="1"/>
    <col min="7" max="7" width="12.88671875" style="8" bestFit="1" customWidth="1"/>
    <col min="8" max="8" width="5" style="4" bestFit="1" customWidth="1"/>
    <col min="9" max="9" width="8.33203125" style="4" bestFit="1" customWidth="1"/>
    <col min="10" max="10" width="11.33203125" style="4" bestFit="1" customWidth="1"/>
    <col min="11" max="11" width="7.6640625" style="4" bestFit="1" customWidth="1"/>
    <col min="12" max="12" width="8.33203125" style="7" bestFit="1" customWidth="1"/>
    <col min="13" max="13" width="8.109375" style="4" bestFit="1" customWidth="1"/>
    <col min="14" max="16384" width="9.109375" style="4"/>
  </cols>
  <sheetData>
    <row r="1" spans="1:13" x14ac:dyDescent="0.3">
      <c r="A1" s="126" t="s">
        <v>246</v>
      </c>
      <c r="B1" s="126"/>
      <c r="C1" s="126"/>
    </row>
    <row r="2" spans="1:13" x14ac:dyDescent="0.3">
      <c r="A2" s="121" t="s">
        <v>3</v>
      </c>
      <c r="B2" s="121"/>
      <c r="C2" s="121"/>
    </row>
    <row r="3" spans="1:13" ht="21" customHeight="1" x14ac:dyDescent="0.3">
      <c r="A3" s="127" t="s">
        <v>324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3" ht="21" customHeight="1" x14ac:dyDescent="0.3">
      <c r="A4" s="125" t="s">
        <v>195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3" ht="21" customHeight="1" thickBot="1" x14ac:dyDescent="0.35"/>
    <row r="6" spans="1:13" s="6" customFormat="1" ht="23.45" customHeight="1" x14ac:dyDescent="0.2">
      <c r="A6" s="128" t="s">
        <v>2</v>
      </c>
      <c r="B6" s="129"/>
      <c r="C6" s="132" t="s">
        <v>73</v>
      </c>
      <c r="D6" s="132" t="s">
        <v>130</v>
      </c>
      <c r="E6" s="134" t="s">
        <v>268</v>
      </c>
      <c r="F6" s="115"/>
      <c r="G6" s="136" t="s">
        <v>194</v>
      </c>
      <c r="H6" s="137"/>
      <c r="I6" s="132" t="s">
        <v>193</v>
      </c>
      <c r="J6" s="132"/>
      <c r="K6" s="132"/>
      <c r="L6" s="140" t="s">
        <v>192</v>
      </c>
      <c r="M6" s="142" t="s">
        <v>74</v>
      </c>
    </row>
    <row r="7" spans="1:13" s="6" customFormat="1" ht="27" customHeight="1" thickBot="1" x14ac:dyDescent="0.25">
      <c r="A7" s="130"/>
      <c r="B7" s="131"/>
      <c r="C7" s="133"/>
      <c r="D7" s="133"/>
      <c r="E7" s="135"/>
      <c r="F7" s="116"/>
      <c r="G7" s="138"/>
      <c r="H7" s="139"/>
      <c r="I7" s="69" t="s">
        <v>269</v>
      </c>
      <c r="J7" s="69" t="s">
        <v>191</v>
      </c>
      <c r="K7" s="69" t="s">
        <v>270</v>
      </c>
      <c r="L7" s="141"/>
      <c r="M7" s="143"/>
    </row>
    <row r="8" spans="1:13" x14ac:dyDescent="0.3">
      <c r="A8" s="144" t="s">
        <v>241</v>
      </c>
      <c r="B8" s="145"/>
      <c r="C8" s="146"/>
      <c r="D8" s="65"/>
      <c r="E8" s="65"/>
      <c r="F8" s="117"/>
      <c r="G8" s="70"/>
      <c r="H8" s="64"/>
      <c r="I8" s="65"/>
      <c r="J8" s="66"/>
      <c r="K8" s="65"/>
      <c r="L8" s="67"/>
      <c r="M8" s="18"/>
    </row>
    <row r="9" spans="1:13" x14ac:dyDescent="0.3">
      <c r="A9" s="31">
        <v>1</v>
      </c>
      <c r="B9" s="3">
        <v>1</v>
      </c>
      <c r="C9" s="9" t="s">
        <v>232</v>
      </c>
      <c r="D9" s="10" t="s">
        <v>251</v>
      </c>
      <c r="E9" s="11" t="s">
        <v>234</v>
      </c>
      <c r="F9" s="72"/>
      <c r="G9" s="71"/>
      <c r="H9" s="64"/>
      <c r="I9" s="65"/>
      <c r="J9" s="66"/>
      <c r="K9" s="65"/>
      <c r="L9" s="67"/>
      <c r="M9" s="68"/>
    </row>
    <row r="10" spans="1:13" x14ac:dyDescent="0.3">
      <c r="A10" s="31">
        <v>2</v>
      </c>
      <c r="B10" s="3">
        <v>2</v>
      </c>
      <c r="C10" s="9" t="s">
        <v>82</v>
      </c>
      <c r="D10" s="10" t="s">
        <v>83</v>
      </c>
      <c r="E10" s="11" t="s">
        <v>235</v>
      </c>
      <c r="F10" s="72"/>
      <c r="G10" s="72"/>
      <c r="H10" s="3"/>
      <c r="I10" s="9"/>
      <c r="J10" s="1"/>
      <c r="K10" s="5"/>
      <c r="L10" s="27"/>
      <c r="M10" s="19"/>
    </row>
    <row r="11" spans="1:13" x14ac:dyDescent="0.3">
      <c r="A11" s="31">
        <v>3</v>
      </c>
      <c r="B11" s="3">
        <v>3</v>
      </c>
      <c r="C11" s="9" t="s">
        <v>84</v>
      </c>
      <c r="D11" s="12" t="s">
        <v>85</v>
      </c>
      <c r="E11" s="11" t="s">
        <v>236</v>
      </c>
      <c r="F11" s="72"/>
      <c r="G11" s="72"/>
      <c r="H11" s="3"/>
      <c r="I11" s="9"/>
      <c r="J11" s="1"/>
      <c r="K11" s="5"/>
      <c r="L11" s="27"/>
      <c r="M11" s="19"/>
    </row>
    <row r="12" spans="1:13" x14ac:dyDescent="0.3">
      <c r="A12" s="31">
        <v>4</v>
      </c>
      <c r="B12" s="3">
        <v>4</v>
      </c>
      <c r="C12" s="9" t="s">
        <v>237</v>
      </c>
      <c r="D12" s="12" t="s">
        <v>83</v>
      </c>
      <c r="E12" s="11" t="s">
        <v>235</v>
      </c>
      <c r="F12" s="72"/>
      <c r="G12" s="72"/>
      <c r="H12" s="3"/>
      <c r="I12" s="9"/>
      <c r="J12" s="1"/>
      <c r="K12" s="5"/>
      <c r="L12" s="27"/>
      <c r="M12" s="19"/>
    </row>
    <row r="13" spans="1:13" x14ac:dyDescent="0.3">
      <c r="A13" s="31">
        <v>5</v>
      </c>
      <c r="B13" s="3">
        <v>5</v>
      </c>
      <c r="C13" s="5" t="s">
        <v>86</v>
      </c>
      <c r="D13" s="12" t="s">
        <v>87</v>
      </c>
      <c r="E13" s="9" t="s">
        <v>332</v>
      </c>
      <c r="F13" s="118"/>
      <c r="G13" s="73"/>
      <c r="H13" s="34">
        <v>3</v>
      </c>
      <c r="I13" s="9"/>
      <c r="J13" s="1"/>
      <c r="K13" s="5"/>
      <c r="L13" s="32"/>
      <c r="M13" s="19"/>
    </row>
    <row r="14" spans="1:13" x14ac:dyDescent="0.3">
      <c r="A14" s="31">
        <v>6</v>
      </c>
      <c r="B14" s="3">
        <v>6</v>
      </c>
      <c r="C14" s="9" t="s">
        <v>77</v>
      </c>
      <c r="D14" s="10" t="s">
        <v>88</v>
      </c>
      <c r="E14" s="5" t="s">
        <v>252</v>
      </c>
      <c r="F14" s="74"/>
      <c r="G14" s="74"/>
      <c r="H14" s="23"/>
      <c r="I14" s="9"/>
      <c r="J14" s="1"/>
      <c r="K14" s="5"/>
      <c r="L14" s="27"/>
      <c r="M14" s="19"/>
    </row>
    <row r="15" spans="1:13" x14ac:dyDescent="0.3">
      <c r="A15" s="31">
        <v>7</v>
      </c>
      <c r="B15" s="3">
        <v>7</v>
      </c>
      <c r="C15" s="9" t="s">
        <v>89</v>
      </c>
      <c r="D15" s="10" t="s">
        <v>90</v>
      </c>
      <c r="E15" s="5" t="s">
        <v>238</v>
      </c>
      <c r="F15" s="74"/>
      <c r="G15" s="74"/>
      <c r="H15" s="23"/>
      <c r="I15" s="9"/>
      <c r="J15" s="1"/>
      <c r="K15" s="5"/>
      <c r="L15" s="27"/>
      <c r="M15" s="19"/>
    </row>
    <row r="16" spans="1:13" x14ac:dyDescent="0.3">
      <c r="A16" s="31">
        <v>8</v>
      </c>
      <c r="B16" s="3">
        <v>8</v>
      </c>
      <c r="C16" s="9" t="s">
        <v>91</v>
      </c>
      <c r="D16" s="10" t="s">
        <v>92</v>
      </c>
      <c r="E16" s="16" t="s">
        <v>239</v>
      </c>
      <c r="F16" s="75"/>
      <c r="G16" s="75"/>
      <c r="H16" s="23"/>
      <c r="I16" s="9"/>
      <c r="J16" s="1"/>
      <c r="K16" s="5"/>
      <c r="L16" s="27"/>
      <c r="M16" s="19"/>
    </row>
    <row r="17" spans="1:13" x14ac:dyDescent="0.3">
      <c r="A17" s="31">
        <v>9</v>
      </c>
      <c r="B17" s="3">
        <v>9</v>
      </c>
      <c r="C17" s="9" t="s">
        <v>93</v>
      </c>
      <c r="D17" s="10" t="s">
        <v>94</v>
      </c>
      <c r="E17" s="11" t="s">
        <v>354</v>
      </c>
      <c r="F17" s="72"/>
      <c r="G17" s="75"/>
      <c r="H17" s="34">
        <v>19</v>
      </c>
      <c r="I17" s="9"/>
      <c r="J17" s="1"/>
      <c r="K17" s="5"/>
      <c r="L17" s="27"/>
      <c r="M17" s="19"/>
    </row>
    <row r="18" spans="1:13" x14ac:dyDescent="0.3">
      <c r="A18" s="31">
        <v>10</v>
      </c>
      <c r="B18" s="3">
        <v>10</v>
      </c>
      <c r="C18" s="40" t="s">
        <v>95</v>
      </c>
      <c r="D18" s="63"/>
      <c r="E18" s="41" t="s">
        <v>233</v>
      </c>
      <c r="F18" s="119"/>
      <c r="G18" s="75"/>
      <c r="H18" s="23"/>
      <c r="I18" s="9"/>
      <c r="J18" s="1"/>
      <c r="K18" s="5"/>
      <c r="L18" s="27"/>
      <c r="M18" s="19"/>
    </row>
    <row r="19" spans="1:13" x14ac:dyDescent="0.3">
      <c r="A19" s="50">
        <v>11</v>
      </c>
      <c r="B19" s="64">
        <v>11</v>
      </c>
      <c r="C19" s="9" t="s">
        <v>125</v>
      </c>
      <c r="D19" s="10"/>
      <c r="E19" s="16" t="s">
        <v>233</v>
      </c>
      <c r="F19" s="16"/>
      <c r="G19" s="16"/>
      <c r="H19" s="23"/>
      <c r="I19" s="9"/>
      <c r="J19" s="1"/>
      <c r="K19" s="5"/>
      <c r="L19" s="27"/>
      <c r="M19" s="19"/>
    </row>
    <row r="20" spans="1:13" x14ac:dyDescent="0.3">
      <c r="A20" s="31">
        <v>12</v>
      </c>
      <c r="B20" s="3">
        <v>12</v>
      </c>
      <c r="C20" s="9" t="s">
        <v>96</v>
      </c>
      <c r="D20" s="10"/>
      <c r="E20" s="16" t="s">
        <v>233</v>
      </c>
      <c r="F20" s="16"/>
      <c r="G20" s="16"/>
      <c r="H20" s="23"/>
      <c r="I20" s="9"/>
      <c r="J20" s="1"/>
      <c r="K20" s="5"/>
      <c r="L20" s="27"/>
      <c r="M20" s="19"/>
    </row>
    <row r="21" spans="1:13" x14ac:dyDescent="0.3">
      <c r="A21" s="31">
        <v>13</v>
      </c>
      <c r="B21" s="3">
        <v>13</v>
      </c>
      <c r="C21" s="9" t="s">
        <v>126</v>
      </c>
      <c r="D21" s="10"/>
      <c r="E21" s="16" t="s">
        <v>240</v>
      </c>
      <c r="F21" s="16"/>
      <c r="G21" s="16"/>
      <c r="H21" s="23"/>
      <c r="I21" s="9"/>
      <c r="J21" s="1"/>
      <c r="K21" s="5"/>
      <c r="L21" s="27"/>
      <c r="M21" s="19"/>
    </row>
    <row r="22" spans="1:13" x14ac:dyDescent="0.3">
      <c r="A22" s="31">
        <v>14</v>
      </c>
      <c r="B22" s="3">
        <v>14</v>
      </c>
      <c r="C22" s="10" t="s">
        <v>127</v>
      </c>
      <c r="D22" s="13"/>
      <c r="E22" s="16" t="s">
        <v>240</v>
      </c>
      <c r="F22" s="16"/>
      <c r="G22" s="16"/>
      <c r="H22" s="23"/>
      <c r="I22" s="9"/>
      <c r="J22" s="1"/>
      <c r="K22" s="5"/>
      <c r="L22" s="27"/>
      <c r="M22" s="19"/>
    </row>
    <row r="23" spans="1:13" x14ac:dyDescent="0.3">
      <c r="A23" s="31"/>
      <c r="B23" s="3"/>
      <c r="G23" s="16"/>
      <c r="H23" s="23"/>
      <c r="I23" s="9"/>
      <c r="J23" s="1"/>
      <c r="K23" s="5"/>
      <c r="L23" s="27"/>
      <c r="M23" s="19"/>
    </row>
    <row r="24" spans="1:13" x14ac:dyDescent="0.3">
      <c r="A24" s="122" t="s">
        <v>247</v>
      </c>
      <c r="B24" s="123"/>
      <c r="C24" s="124"/>
      <c r="D24" s="5"/>
      <c r="E24" s="16"/>
      <c r="F24" s="16"/>
      <c r="G24" s="16"/>
      <c r="H24" s="23"/>
      <c r="I24" s="14"/>
      <c r="J24" s="1"/>
      <c r="K24" s="25"/>
      <c r="L24" s="28"/>
      <c r="M24" s="19"/>
    </row>
    <row r="25" spans="1:13" x14ac:dyDescent="0.3">
      <c r="A25" s="31">
        <v>15</v>
      </c>
      <c r="B25" s="62">
        <v>1</v>
      </c>
      <c r="C25" s="35" t="s">
        <v>4</v>
      </c>
      <c r="D25" s="36" t="s">
        <v>97</v>
      </c>
      <c r="E25" s="16" t="s">
        <v>380</v>
      </c>
      <c r="F25" s="16"/>
      <c r="G25" s="53" t="s">
        <v>385</v>
      </c>
      <c r="H25" s="48">
        <v>22</v>
      </c>
      <c r="I25" s="14"/>
      <c r="J25" s="2" t="s">
        <v>0</v>
      </c>
      <c r="K25" s="17">
        <v>3</v>
      </c>
      <c r="L25" s="32">
        <f t="shared" ref="L25:L36" si="0">H25+K25</f>
        <v>25</v>
      </c>
      <c r="M25" s="19"/>
    </row>
    <row r="26" spans="1:13" x14ac:dyDescent="0.3">
      <c r="A26" s="31">
        <v>16</v>
      </c>
      <c r="B26" s="62">
        <v>2</v>
      </c>
      <c r="C26" s="35" t="s">
        <v>5</v>
      </c>
      <c r="D26" s="36" t="s">
        <v>97</v>
      </c>
      <c r="E26" s="16" t="s">
        <v>295</v>
      </c>
      <c r="F26" s="16"/>
      <c r="G26" s="53" t="s">
        <v>206</v>
      </c>
      <c r="H26" s="48">
        <v>19</v>
      </c>
      <c r="I26" s="14" t="s">
        <v>133</v>
      </c>
      <c r="J26" s="2" t="s">
        <v>1</v>
      </c>
      <c r="K26" s="17">
        <v>5</v>
      </c>
      <c r="L26" s="32">
        <f t="shared" si="0"/>
        <v>24</v>
      </c>
      <c r="M26" s="19"/>
    </row>
    <row r="27" spans="1:13" x14ac:dyDescent="0.3">
      <c r="A27" s="31">
        <v>17</v>
      </c>
      <c r="B27" s="62">
        <v>3</v>
      </c>
      <c r="C27" s="35" t="s">
        <v>6</v>
      </c>
      <c r="D27" s="36" t="s">
        <v>97</v>
      </c>
      <c r="E27" s="16" t="s">
        <v>296</v>
      </c>
      <c r="F27" s="16"/>
      <c r="G27" s="53" t="s">
        <v>211</v>
      </c>
      <c r="H27" s="48">
        <v>19</v>
      </c>
      <c r="I27" s="14" t="s">
        <v>147</v>
      </c>
      <c r="J27" s="2" t="s">
        <v>38</v>
      </c>
      <c r="K27" s="17">
        <v>5</v>
      </c>
      <c r="L27" s="32">
        <f t="shared" si="0"/>
        <v>24</v>
      </c>
      <c r="M27" s="19"/>
    </row>
    <row r="28" spans="1:13" x14ac:dyDescent="0.3">
      <c r="A28" s="31">
        <v>18</v>
      </c>
      <c r="B28" s="62">
        <v>4</v>
      </c>
      <c r="C28" s="35" t="s">
        <v>7</v>
      </c>
      <c r="D28" s="36" t="s">
        <v>97</v>
      </c>
      <c r="E28" s="16" t="s">
        <v>297</v>
      </c>
      <c r="F28" s="16"/>
      <c r="G28" s="53" t="s">
        <v>211</v>
      </c>
      <c r="H28" s="48">
        <v>19</v>
      </c>
      <c r="I28" s="14" t="s">
        <v>180</v>
      </c>
      <c r="J28" s="2" t="s">
        <v>40</v>
      </c>
      <c r="K28" s="17">
        <v>5</v>
      </c>
      <c r="L28" s="32">
        <f t="shared" si="0"/>
        <v>24</v>
      </c>
      <c r="M28" s="19"/>
    </row>
    <row r="29" spans="1:13" x14ac:dyDescent="0.3">
      <c r="A29" s="31">
        <v>19</v>
      </c>
      <c r="B29" s="62">
        <v>5</v>
      </c>
      <c r="C29" s="35" t="s">
        <v>8</v>
      </c>
      <c r="D29" s="36" t="s">
        <v>98</v>
      </c>
      <c r="E29" s="16" t="s">
        <v>298</v>
      </c>
      <c r="F29" s="16"/>
      <c r="G29" s="53" t="s">
        <v>253</v>
      </c>
      <c r="H29" s="48">
        <v>21</v>
      </c>
      <c r="I29" s="14" t="s">
        <v>149</v>
      </c>
      <c r="J29" s="2"/>
      <c r="K29" s="17">
        <v>4</v>
      </c>
      <c r="L29" s="32">
        <f t="shared" si="0"/>
        <v>25</v>
      </c>
      <c r="M29" s="19"/>
    </row>
    <row r="30" spans="1:13" x14ac:dyDescent="0.3">
      <c r="A30" s="31">
        <v>20</v>
      </c>
      <c r="B30" s="62">
        <v>6</v>
      </c>
      <c r="C30" s="35" t="s">
        <v>9</v>
      </c>
      <c r="D30" s="36" t="s">
        <v>98</v>
      </c>
      <c r="E30" s="16" t="s">
        <v>299</v>
      </c>
      <c r="F30" s="16"/>
      <c r="G30" s="53" t="s">
        <v>254</v>
      </c>
      <c r="H30" s="23">
        <v>20</v>
      </c>
      <c r="I30" s="14" t="s">
        <v>150</v>
      </c>
      <c r="J30" s="2"/>
      <c r="K30" s="17">
        <v>4</v>
      </c>
      <c r="L30" s="32">
        <f t="shared" si="0"/>
        <v>24</v>
      </c>
      <c r="M30" s="19"/>
    </row>
    <row r="31" spans="1:13" x14ac:dyDescent="0.3">
      <c r="A31" s="31">
        <v>21</v>
      </c>
      <c r="B31" s="62">
        <v>7</v>
      </c>
      <c r="C31" s="35" t="s">
        <v>277</v>
      </c>
      <c r="D31" s="36" t="s">
        <v>98</v>
      </c>
      <c r="E31" s="16" t="s">
        <v>321</v>
      </c>
      <c r="F31" s="16"/>
      <c r="G31" s="111" t="s">
        <v>255</v>
      </c>
      <c r="H31" s="23">
        <v>20</v>
      </c>
      <c r="I31" s="14" t="s">
        <v>151</v>
      </c>
      <c r="J31" s="2"/>
      <c r="K31" s="17">
        <v>4</v>
      </c>
      <c r="L31" s="32">
        <f t="shared" si="0"/>
        <v>24</v>
      </c>
      <c r="M31" s="19" t="s">
        <v>276</v>
      </c>
    </row>
    <row r="32" spans="1:13" x14ac:dyDescent="0.3">
      <c r="A32" s="31">
        <v>22</v>
      </c>
      <c r="B32" s="62">
        <v>8</v>
      </c>
      <c r="C32" s="9" t="s">
        <v>278</v>
      </c>
      <c r="D32" s="5" t="s">
        <v>99</v>
      </c>
      <c r="E32" s="11" t="s">
        <v>355</v>
      </c>
      <c r="F32" s="11"/>
      <c r="G32" s="111" t="s">
        <v>370</v>
      </c>
      <c r="H32" s="109">
        <v>21</v>
      </c>
      <c r="I32" s="14" t="s">
        <v>153</v>
      </c>
      <c r="J32" s="2"/>
      <c r="K32" s="17">
        <v>4</v>
      </c>
      <c r="L32" s="32">
        <f t="shared" si="0"/>
        <v>25</v>
      </c>
      <c r="M32" s="19" t="s">
        <v>276</v>
      </c>
    </row>
    <row r="33" spans="1:13" x14ac:dyDescent="0.3">
      <c r="A33" s="31">
        <v>23</v>
      </c>
      <c r="B33" s="62">
        <v>9</v>
      </c>
      <c r="C33" s="9" t="s">
        <v>222</v>
      </c>
      <c r="D33" s="36" t="s">
        <v>98</v>
      </c>
      <c r="E33" s="16" t="s">
        <v>356</v>
      </c>
      <c r="F33" s="16"/>
      <c r="G33" s="111" t="s">
        <v>290</v>
      </c>
      <c r="H33" s="109">
        <v>23</v>
      </c>
      <c r="I33" s="14" t="s">
        <v>179</v>
      </c>
      <c r="J33" s="2"/>
      <c r="K33" s="14">
        <v>4</v>
      </c>
      <c r="L33" s="32">
        <f t="shared" si="0"/>
        <v>27</v>
      </c>
      <c r="M33" s="19" t="s">
        <v>276</v>
      </c>
    </row>
    <row r="34" spans="1:13" x14ac:dyDescent="0.3">
      <c r="A34" s="31">
        <v>24</v>
      </c>
      <c r="B34" s="62">
        <v>10</v>
      </c>
      <c r="C34" s="9" t="s">
        <v>203</v>
      </c>
      <c r="D34" s="36" t="s">
        <v>98</v>
      </c>
      <c r="E34" s="16" t="s">
        <v>357</v>
      </c>
      <c r="F34" s="16"/>
      <c r="G34" s="111" t="s">
        <v>330</v>
      </c>
      <c r="H34" s="110">
        <v>23</v>
      </c>
      <c r="I34" s="14" t="s">
        <v>215</v>
      </c>
      <c r="J34" s="2"/>
      <c r="K34" s="14">
        <v>4</v>
      </c>
      <c r="L34" s="32">
        <v>27</v>
      </c>
      <c r="M34" s="19"/>
    </row>
    <row r="35" spans="1:13" x14ac:dyDescent="0.3">
      <c r="A35" s="31">
        <v>25</v>
      </c>
      <c r="B35" s="62">
        <v>11</v>
      </c>
      <c r="C35" s="35" t="s">
        <v>201</v>
      </c>
      <c r="D35" s="36" t="s">
        <v>97</v>
      </c>
      <c r="E35" s="16" t="s">
        <v>358</v>
      </c>
      <c r="F35" s="16"/>
      <c r="G35" s="111" t="s">
        <v>378</v>
      </c>
      <c r="H35" s="109">
        <v>18</v>
      </c>
      <c r="I35" s="14" t="s">
        <v>152</v>
      </c>
      <c r="J35" s="2" t="s">
        <v>325</v>
      </c>
      <c r="K35" s="34">
        <v>9</v>
      </c>
      <c r="L35" s="32">
        <f t="shared" si="0"/>
        <v>27</v>
      </c>
      <c r="M35" s="19"/>
    </row>
    <row r="36" spans="1:13" x14ac:dyDescent="0.3">
      <c r="A36" s="31">
        <v>26</v>
      </c>
      <c r="B36" s="62">
        <v>12</v>
      </c>
      <c r="C36" s="9" t="s">
        <v>89</v>
      </c>
      <c r="D36" s="36" t="s">
        <v>97</v>
      </c>
      <c r="E36" s="16" t="s">
        <v>322</v>
      </c>
      <c r="F36" s="16"/>
      <c r="G36" s="111" t="s">
        <v>291</v>
      </c>
      <c r="H36" s="109">
        <v>19</v>
      </c>
      <c r="I36" s="14" t="s">
        <v>250</v>
      </c>
      <c r="J36" s="2"/>
      <c r="K36" s="17">
        <v>4</v>
      </c>
      <c r="L36" s="32">
        <f t="shared" si="0"/>
        <v>23</v>
      </c>
      <c r="M36" s="19"/>
    </row>
    <row r="37" spans="1:13" x14ac:dyDescent="0.3">
      <c r="A37" s="31">
        <v>27</v>
      </c>
      <c r="B37" s="62">
        <v>13</v>
      </c>
      <c r="C37" s="9" t="s">
        <v>10</v>
      </c>
      <c r="D37" s="5" t="s">
        <v>129</v>
      </c>
      <c r="E37" s="16" t="s">
        <v>350</v>
      </c>
      <c r="F37" s="16"/>
      <c r="G37" s="106" t="s">
        <v>348</v>
      </c>
      <c r="H37" s="34">
        <v>31</v>
      </c>
      <c r="I37" s="14"/>
      <c r="J37" s="2"/>
      <c r="K37" s="17"/>
      <c r="L37" s="32">
        <f>H37+K37</f>
        <v>31</v>
      </c>
      <c r="M37" s="19"/>
    </row>
    <row r="38" spans="1:13" x14ac:dyDescent="0.3">
      <c r="A38" s="122" t="s">
        <v>248</v>
      </c>
      <c r="B38" s="123"/>
      <c r="C38" s="124"/>
      <c r="D38" s="5"/>
      <c r="E38" s="2"/>
      <c r="F38" s="2"/>
      <c r="G38" s="53"/>
      <c r="H38" s="109"/>
      <c r="I38" s="14"/>
      <c r="J38" s="2"/>
      <c r="K38" s="17"/>
      <c r="L38" s="32">
        <f>H38+K38</f>
        <v>0</v>
      </c>
      <c r="M38" s="19"/>
    </row>
    <row r="39" spans="1:13" x14ac:dyDescent="0.3">
      <c r="A39" s="31">
        <v>28</v>
      </c>
      <c r="B39" s="62">
        <v>1</v>
      </c>
      <c r="C39" s="9" t="s">
        <v>11</v>
      </c>
      <c r="D39" s="9" t="s">
        <v>100</v>
      </c>
      <c r="E39" s="11" t="s">
        <v>371</v>
      </c>
      <c r="F39" s="11"/>
      <c r="G39" s="53" t="s">
        <v>331</v>
      </c>
      <c r="H39" s="23">
        <v>23</v>
      </c>
      <c r="I39" s="104" t="s">
        <v>264</v>
      </c>
      <c r="J39" s="2" t="s">
        <v>271</v>
      </c>
      <c r="K39" s="34">
        <v>5</v>
      </c>
      <c r="L39" s="32">
        <f>H39+K39</f>
        <v>28</v>
      </c>
      <c r="M39" s="19"/>
    </row>
    <row r="40" spans="1:13" x14ac:dyDescent="0.3">
      <c r="A40" s="31">
        <v>29</v>
      </c>
      <c r="B40" s="62">
        <v>2</v>
      </c>
      <c r="C40" s="9" t="s">
        <v>12</v>
      </c>
      <c r="D40" s="9" t="s">
        <v>100</v>
      </c>
      <c r="E40" s="11" t="s">
        <v>351</v>
      </c>
      <c r="F40" s="11"/>
      <c r="G40" s="53" t="s">
        <v>212</v>
      </c>
      <c r="H40" s="23">
        <v>25</v>
      </c>
      <c r="I40" s="59"/>
      <c r="J40" s="2" t="s">
        <v>38</v>
      </c>
      <c r="K40" s="17">
        <v>1</v>
      </c>
      <c r="L40" s="32">
        <f>H40+K40</f>
        <v>26</v>
      </c>
      <c r="M40" s="19"/>
    </row>
    <row r="41" spans="1:13" x14ac:dyDescent="0.3">
      <c r="A41" s="31">
        <v>30</v>
      </c>
      <c r="B41" s="62">
        <v>3</v>
      </c>
      <c r="C41" s="9" t="s">
        <v>13</v>
      </c>
      <c r="D41" s="9" t="s">
        <v>101</v>
      </c>
      <c r="E41" s="11" t="s">
        <v>349</v>
      </c>
      <c r="F41" s="11"/>
      <c r="G41" s="53" t="s">
        <v>348</v>
      </c>
      <c r="H41" s="23">
        <v>31</v>
      </c>
      <c r="I41" s="14"/>
      <c r="J41" s="2"/>
      <c r="K41" s="17"/>
      <c r="L41" s="32">
        <f>H41+K41</f>
        <v>31</v>
      </c>
      <c r="M41" s="19"/>
    </row>
    <row r="42" spans="1:13" x14ac:dyDescent="0.3">
      <c r="A42" s="31">
        <v>31</v>
      </c>
      <c r="B42" s="62">
        <v>4</v>
      </c>
      <c r="C42" s="9" t="s">
        <v>120</v>
      </c>
      <c r="D42" s="9" t="s">
        <v>102</v>
      </c>
      <c r="E42" s="16" t="s">
        <v>345</v>
      </c>
      <c r="F42" s="16"/>
      <c r="G42" s="53" t="s">
        <v>346</v>
      </c>
      <c r="H42" s="109">
        <v>24</v>
      </c>
      <c r="I42" s="109">
        <v>24</v>
      </c>
      <c r="J42" s="2" t="s">
        <v>0</v>
      </c>
      <c r="K42" s="17">
        <v>3</v>
      </c>
      <c r="L42" s="32">
        <f t="shared" ref="L42:L47" si="1">H42+K42</f>
        <v>27</v>
      </c>
      <c r="M42" s="19"/>
    </row>
    <row r="43" spans="1:13" x14ac:dyDescent="0.3">
      <c r="A43" s="31">
        <v>32</v>
      </c>
      <c r="B43" s="62">
        <v>5</v>
      </c>
      <c r="C43" s="9" t="s">
        <v>121</v>
      </c>
      <c r="D43" s="9" t="s">
        <v>88</v>
      </c>
      <c r="E43" s="16" t="s">
        <v>300</v>
      </c>
      <c r="F43" s="16"/>
      <c r="G43" s="53">
        <v>27</v>
      </c>
      <c r="H43" s="109">
        <v>27</v>
      </c>
      <c r="I43" s="109">
        <v>27</v>
      </c>
      <c r="J43" s="2"/>
      <c r="K43" s="17"/>
      <c r="L43" s="32">
        <f t="shared" si="1"/>
        <v>27</v>
      </c>
      <c r="M43" s="19"/>
    </row>
    <row r="44" spans="1:13" s="15" customFormat="1" x14ac:dyDescent="0.3">
      <c r="A44" s="31">
        <v>33</v>
      </c>
      <c r="B44" s="62">
        <v>6</v>
      </c>
      <c r="C44" s="9" t="s">
        <v>174</v>
      </c>
      <c r="D44" s="9" t="s">
        <v>88</v>
      </c>
      <c r="E44" s="16" t="s">
        <v>258</v>
      </c>
      <c r="F44" s="16"/>
      <c r="G44" s="53" t="s">
        <v>347</v>
      </c>
      <c r="H44" s="23">
        <v>26</v>
      </c>
      <c r="I44" s="23">
        <v>26</v>
      </c>
      <c r="J44" s="2"/>
      <c r="K44" s="17"/>
      <c r="L44" s="32">
        <f t="shared" si="1"/>
        <v>26</v>
      </c>
      <c r="M44" s="20"/>
    </row>
    <row r="45" spans="1:13" ht="19.5" thickBot="1" x14ac:dyDescent="0.35">
      <c r="A45" s="31">
        <v>34</v>
      </c>
      <c r="B45" s="62">
        <v>7</v>
      </c>
      <c r="C45" s="38" t="s">
        <v>199</v>
      </c>
      <c r="D45" s="38" t="s">
        <v>88</v>
      </c>
      <c r="E45" s="39" t="s">
        <v>257</v>
      </c>
      <c r="F45" s="120"/>
      <c r="G45" s="53" t="s">
        <v>249</v>
      </c>
      <c r="H45" s="23">
        <v>25</v>
      </c>
      <c r="I45" s="23">
        <v>25</v>
      </c>
      <c r="J45" s="112" t="s">
        <v>326</v>
      </c>
      <c r="K45" s="17">
        <v>2</v>
      </c>
      <c r="L45" s="108">
        <f t="shared" si="1"/>
        <v>27</v>
      </c>
      <c r="M45" s="19"/>
    </row>
    <row r="46" spans="1:13" x14ac:dyDescent="0.3">
      <c r="A46" s="31">
        <v>35</v>
      </c>
      <c r="B46" s="62">
        <v>8</v>
      </c>
      <c r="C46" s="40" t="s">
        <v>122</v>
      </c>
      <c r="D46" s="40" t="s">
        <v>103</v>
      </c>
      <c r="E46" s="41" t="s">
        <v>344</v>
      </c>
      <c r="F46" s="41"/>
      <c r="G46" s="53" t="s">
        <v>352</v>
      </c>
      <c r="H46" s="34">
        <v>22</v>
      </c>
      <c r="I46" s="23">
        <v>25</v>
      </c>
      <c r="J46" s="2" t="s">
        <v>1</v>
      </c>
      <c r="K46" s="17">
        <v>1</v>
      </c>
      <c r="L46" s="32">
        <f t="shared" si="1"/>
        <v>23</v>
      </c>
      <c r="M46" s="19"/>
    </row>
    <row r="47" spans="1:13" x14ac:dyDescent="0.3">
      <c r="A47" s="31">
        <v>36</v>
      </c>
      <c r="B47" s="62">
        <v>9</v>
      </c>
      <c r="C47" s="9" t="s">
        <v>123</v>
      </c>
      <c r="D47" s="9" t="s">
        <v>103</v>
      </c>
      <c r="E47" s="16" t="s">
        <v>343</v>
      </c>
      <c r="F47" s="16"/>
      <c r="G47" s="53" t="s">
        <v>353</v>
      </c>
      <c r="H47" s="34">
        <v>21</v>
      </c>
      <c r="I47" s="34">
        <v>18</v>
      </c>
      <c r="J47" s="2" t="s">
        <v>40</v>
      </c>
      <c r="K47" s="17">
        <v>1</v>
      </c>
      <c r="L47" s="32">
        <f t="shared" si="1"/>
        <v>22</v>
      </c>
      <c r="M47" s="19"/>
    </row>
    <row r="48" spans="1:13" x14ac:dyDescent="0.3">
      <c r="A48" s="122" t="s">
        <v>242</v>
      </c>
      <c r="B48" s="123"/>
      <c r="C48" s="124"/>
      <c r="D48" s="5"/>
      <c r="E48" s="105">
        <f>5+10+9+7</f>
        <v>31</v>
      </c>
      <c r="F48" s="105"/>
      <c r="G48" s="53"/>
      <c r="H48" s="23"/>
      <c r="I48" s="14"/>
      <c r="J48" s="2"/>
      <c r="K48" s="17"/>
      <c r="L48" s="32"/>
      <c r="M48" s="19"/>
    </row>
    <row r="49" spans="1:13" ht="33.950000000000003" customHeight="1" x14ac:dyDescent="0.3">
      <c r="A49" s="31">
        <v>37</v>
      </c>
      <c r="B49" s="62">
        <v>1</v>
      </c>
      <c r="C49" s="16" t="s">
        <v>104</v>
      </c>
      <c r="D49" s="42" t="s">
        <v>231</v>
      </c>
      <c r="E49" s="16"/>
      <c r="F49" s="16"/>
      <c r="G49" s="53"/>
      <c r="H49" s="23">
        <v>0</v>
      </c>
      <c r="I49" s="14"/>
      <c r="J49" s="2" t="s">
        <v>105</v>
      </c>
      <c r="K49" s="17">
        <v>15</v>
      </c>
      <c r="L49" s="32">
        <f t="shared" ref="L49:L58" si="2">H49+K49</f>
        <v>15</v>
      </c>
      <c r="M49" s="19"/>
    </row>
    <row r="50" spans="1:13" x14ac:dyDescent="0.3">
      <c r="A50" s="31">
        <v>38</v>
      </c>
      <c r="B50" s="62">
        <v>2</v>
      </c>
      <c r="C50" s="35" t="s">
        <v>14</v>
      </c>
      <c r="D50" s="9" t="s">
        <v>106</v>
      </c>
      <c r="E50" s="16" t="s">
        <v>301</v>
      </c>
      <c r="F50" s="16"/>
      <c r="G50" s="53" t="s">
        <v>292</v>
      </c>
      <c r="H50" s="23">
        <v>18</v>
      </c>
      <c r="I50" s="14" t="s">
        <v>142</v>
      </c>
      <c r="J50" s="2" t="s">
        <v>0</v>
      </c>
      <c r="K50" s="17">
        <v>7</v>
      </c>
      <c r="L50" s="32">
        <f t="shared" si="2"/>
        <v>25</v>
      </c>
      <c r="M50" s="19"/>
    </row>
    <row r="51" spans="1:13" x14ac:dyDescent="0.3">
      <c r="A51" s="31">
        <v>39</v>
      </c>
      <c r="B51" s="62">
        <v>3</v>
      </c>
      <c r="C51" s="35" t="s">
        <v>15</v>
      </c>
      <c r="D51" s="9" t="s">
        <v>106</v>
      </c>
      <c r="E51" s="16" t="s">
        <v>302</v>
      </c>
      <c r="F51" s="16"/>
      <c r="G51" s="53" t="s">
        <v>213</v>
      </c>
      <c r="H51" s="23">
        <v>19</v>
      </c>
      <c r="I51" s="14" t="s">
        <v>155</v>
      </c>
      <c r="J51" s="2" t="s">
        <v>1</v>
      </c>
      <c r="K51" s="17">
        <v>5</v>
      </c>
      <c r="L51" s="32">
        <f t="shared" si="2"/>
        <v>24</v>
      </c>
      <c r="M51" s="19"/>
    </row>
    <row r="52" spans="1:13" x14ac:dyDescent="0.3">
      <c r="A52" s="31">
        <v>40</v>
      </c>
      <c r="B52" s="62">
        <v>4</v>
      </c>
      <c r="C52" s="35" t="s">
        <v>16</v>
      </c>
      <c r="D52" s="9" t="s">
        <v>106</v>
      </c>
      <c r="E52" s="16" t="s">
        <v>303</v>
      </c>
      <c r="F52" s="16"/>
      <c r="G52" s="53" t="s">
        <v>259</v>
      </c>
      <c r="H52" s="23">
        <v>21</v>
      </c>
      <c r="I52" s="14" t="s">
        <v>134</v>
      </c>
      <c r="J52" s="2"/>
      <c r="K52" s="17">
        <v>4</v>
      </c>
      <c r="L52" s="32">
        <f t="shared" si="2"/>
        <v>25</v>
      </c>
      <c r="M52" s="19"/>
    </row>
    <row r="53" spans="1:13" x14ac:dyDescent="0.3">
      <c r="A53" s="31">
        <v>41</v>
      </c>
      <c r="B53" s="62">
        <v>5</v>
      </c>
      <c r="C53" s="35" t="s">
        <v>17</v>
      </c>
      <c r="D53" s="9" t="s">
        <v>106</v>
      </c>
      <c r="E53" s="16" t="s">
        <v>381</v>
      </c>
      <c r="F53" s="16"/>
      <c r="G53" s="53" t="s">
        <v>386</v>
      </c>
      <c r="H53" s="23">
        <v>20</v>
      </c>
      <c r="I53" s="14" t="s">
        <v>138</v>
      </c>
      <c r="J53" s="2" t="s">
        <v>38</v>
      </c>
      <c r="K53" s="17">
        <v>5</v>
      </c>
      <c r="L53" s="32">
        <f t="shared" si="2"/>
        <v>25</v>
      </c>
      <c r="M53" s="19"/>
    </row>
    <row r="54" spans="1:13" x14ac:dyDescent="0.3">
      <c r="A54" s="31">
        <v>42</v>
      </c>
      <c r="B54" s="62">
        <v>6</v>
      </c>
      <c r="C54" s="35" t="s">
        <v>18</v>
      </c>
      <c r="D54" s="9" t="s">
        <v>106</v>
      </c>
      <c r="E54" s="16" t="s">
        <v>304</v>
      </c>
      <c r="F54" s="16"/>
      <c r="G54" s="53" t="s">
        <v>214</v>
      </c>
      <c r="H54" s="23">
        <v>19</v>
      </c>
      <c r="I54" s="14" t="s">
        <v>156</v>
      </c>
      <c r="J54" s="2"/>
      <c r="K54" s="17">
        <v>4</v>
      </c>
      <c r="L54" s="32">
        <f t="shared" si="2"/>
        <v>23</v>
      </c>
      <c r="M54" s="19"/>
    </row>
    <row r="55" spans="1:13" x14ac:dyDescent="0.3">
      <c r="A55" s="31">
        <v>43</v>
      </c>
      <c r="B55" s="62">
        <v>7</v>
      </c>
      <c r="C55" s="35" t="s">
        <v>19</v>
      </c>
      <c r="D55" s="9" t="s">
        <v>106</v>
      </c>
      <c r="E55" s="16" t="s">
        <v>305</v>
      </c>
      <c r="F55" s="16"/>
      <c r="G55" s="53" t="s">
        <v>260</v>
      </c>
      <c r="H55" s="23">
        <v>18</v>
      </c>
      <c r="I55" s="14" t="s">
        <v>136</v>
      </c>
      <c r="J55" s="2" t="s">
        <v>40</v>
      </c>
      <c r="K55" s="17">
        <v>5</v>
      </c>
      <c r="L55" s="32">
        <f t="shared" si="2"/>
        <v>23</v>
      </c>
      <c r="M55" s="19"/>
    </row>
    <row r="56" spans="1:13" x14ac:dyDescent="0.3">
      <c r="A56" s="31">
        <v>44</v>
      </c>
      <c r="B56" s="62">
        <v>8</v>
      </c>
      <c r="C56" s="35" t="s">
        <v>217</v>
      </c>
      <c r="D56" s="9" t="s">
        <v>107</v>
      </c>
      <c r="E56" s="16" t="s">
        <v>306</v>
      </c>
      <c r="F56" s="16"/>
      <c r="G56" s="53" t="s">
        <v>293</v>
      </c>
      <c r="H56" s="23">
        <v>18</v>
      </c>
      <c r="I56" s="14" t="s">
        <v>141</v>
      </c>
      <c r="J56" s="2"/>
      <c r="K56" s="17">
        <v>4</v>
      </c>
      <c r="L56" s="32">
        <f t="shared" si="2"/>
        <v>22</v>
      </c>
      <c r="M56" s="19" t="s">
        <v>276</v>
      </c>
    </row>
    <row r="57" spans="1:13" x14ac:dyDescent="0.3">
      <c r="A57" s="31">
        <v>45</v>
      </c>
      <c r="B57" s="62">
        <v>9</v>
      </c>
      <c r="C57" s="35" t="s">
        <v>124</v>
      </c>
      <c r="D57" s="9" t="s">
        <v>281</v>
      </c>
      <c r="E57" s="11" t="s">
        <v>359</v>
      </c>
      <c r="F57" s="11"/>
      <c r="G57" s="53" t="s">
        <v>373</v>
      </c>
      <c r="H57" s="23">
        <v>19</v>
      </c>
      <c r="I57" s="14" t="s">
        <v>157</v>
      </c>
      <c r="J57" s="2"/>
      <c r="K57" s="17">
        <v>4</v>
      </c>
      <c r="L57" s="32">
        <f t="shared" si="2"/>
        <v>23</v>
      </c>
      <c r="M57" s="19"/>
    </row>
    <row r="58" spans="1:13" s="15" customFormat="1" ht="16.5" customHeight="1" x14ac:dyDescent="0.3">
      <c r="A58" s="31">
        <v>46</v>
      </c>
      <c r="B58" s="62">
        <v>10</v>
      </c>
      <c r="C58" s="35" t="s">
        <v>224</v>
      </c>
      <c r="D58" s="9" t="s">
        <v>107</v>
      </c>
      <c r="E58" s="11" t="s">
        <v>360</v>
      </c>
      <c r="F58" s="11"/>
      <c r="G58" s="53" t="s">
        <v>372</v>
      </c>
      <c r="H58" s="23">
        <v>19</v>
      </c>
      <c r="I58" s="14" t="s">
        <v>158</v>
      </c>
      <c r="J58" s="2"/>
      <c r="K58" s="17">
        <v>4</v>
      </c>
      <c r="L58" s="32">
        <f t="shared" si="2"/>
        <v>23</v>
      </c>
      <c r="M58" s="20" t="s">
        <v>276</v>
      </c>
    </row>
    <row r="59" spans="1:13" x14ac:dyDescent="0.3">
      <c r="A59" s="122" t="s">
        <v>243</v>
      </c>
      <c r="B59" s="123"/>
      <c r="C59" s="124"/>
      <c r="D59" s="5"/>
      <c r="E59" s="16"/>
      <c r="F59" s="16"/>
      <c r="G59" s="53"/>
      <c r="H59" s="23"/>
      <c r="I59" s="14"/>
      <c r="J59" s="2"/>
      <c r="K59" s="17"/>
      <c r="L59" s="32"/>
      <c r="M59" s="19"/>
    </row>
    <row r="60" spans="1:13" x14ac:dyDescent="0.3">
      <c r="A60" s="31">
        <v>47</v>
      </c>
      <c r="B60" s="62">
        <v>1</v>
      </c>
      <c r="C60" s="35" t="s">
        <v>20</v>
      </c>
      <c r="D60" s="9" t="s">
        <v>108</v>
      </c>
      <c r="E60" s="16" t="s">
        <v>382</v>
      </c>
      <c r="F60" s="16"/>
      <c r="G60" s="53" t="s">
        <v>383</v>
      </c>
      <c r="H60" s="34">
        <v>21</v>
      </c>
      <c r="I60" s="14" t="s">
        <v>140</v>
      </c>
      <c r="J60" s="2" t="s">
        <v>0</v>
      </c>
      <c r="K60" s="17">
        <v>7</v>
      </c>
      <c r="L60" s="32">
        <f t="shared" ref="L60:L71" si="3">H60+K60</f>
        <v>28</v>
      </c>
      <c r="M60" s="19"/>
    </row>
    <row r="61" spans="1:13" x14ac:dyDescent="0.3">
      <c r="A61" s="31">
        <v>48</v>
      </c>
      <c r="B61" s="62">
        <v>2</v>
      </c>
      <c r="C61" s="35" t="s">
        <v>21</v>
      </c>
      <c r="D61" s="9" t="s">
        <v>108</v>
      </c>
      <c r="E61" s="16" t="s">
        <v>307</v>
      </c>
      <c r="F61" s="16"/>
      <c r="G61" s="53" t="s">
        <v>206</v>
      </c>
      <c r="H61" s="23">
        <v>19</v>
      </c>
      <c r="I61" s="14" t="s">
        <v>132</v>
      </c>
      <c r="J61" s="2" t="s">
        <v>1</v>
      </c>
      <c r="K61" s="17">
        <v>5</v>
      </c>
      <c r="L61" s="32">
        <f t="shared" si="3"/>
        <v>24</v>
      </c>
      <c r="M61" s="19"/>
    </row>
    <row r="62" spans="1:13" x14ac:dyDescent="0.3">
      <c r="A62" s="31">
        <v>49</v>
      </c>
      <c r="B62" s="62">
        <v>3</v>
      </c>
      <c r="C62" s="43" t="s">
        <v>196</v>
      </c>
      <c r="D62" s="9" t="s">
        <v>108</v>
      </c>
      <c r="E62" s="16" t="s">
        <v>339</v>
      </c>
      <c r="F62" s="16"/>
      <c r="G62" s="53" t="s">
        <v>384</v>
      </c>
      <c r="H62" s="23">
        <v>23</v>
      </c>
      <c r="I62" s="14" t="s">
        <v>139</v>
      </c>
      <c r="J62" s="113"/>
      <c r="K62" s="17">
        <v>4</v>
      </c>
      <c r="L62" s="104">
        <f t="shared" si="3"/>
        <v>27</v>
      </c>
      <c r="M62" s="19"/>
    </row>
    <row r="63" spans="1:13" x14ac:dyDescent="0.3">
      <c r="A63" s="31">
        <v>50</v>
      </c>
      <c r="B63" s="62">
        <v>4</v>
      </c>
      <c r="C63" s="35" t="s">
        <v>22</v>
      </c>
      <c r="D63" s="9" t="s">
        <v>108</v>
      </c>
      <c r="E63" s="16" t="s">
        <v>308</v>
      </c>
      <c r="F63" s="16"/>
      <c r="G63" s="53" t="s">
        <v>206</v>
      </c>
      <c r="H63" s="23">
        <v>19</v>
      </c>
      <c r="I63" s="14" t="s">
        <v>137</v>
      </c>
      <c r="J63" s="2"/>
      <c r="K63" s="17">
        <v>4</v>
      </c>
      <c r="L63" s="32">
        <f t="shared" si="3"/>
        <v>23</v>
      </c>
      <c r="M63" s="19"/>
    </row>
    <row r="64" spans="1:13" x14ac:dyDescent="0.3">
      <c r="A64" s="31">
        <v>51</v>
      </c>
      <c r="B64" s="62">
        <v>5</v>
      </c>
      <c r="C64" s="35" t="s">
        <v>23</v>
      </c>
      <c r="D64" s="9" t="s">
        <v>108</v>
      </c>
      <c r="E64" s="16" t="s">
        <v>309</v>
      </c>
      <c r="F64" s="16"/>
      <c r="G64" s="53" t="s">
        <v>205</v>
      </c>
      <c r="H64" s="23">
        <v>20</v>
      </c>
      <c r="I64" s="14" t="s">
        <v>159</v>
      </c>
      <c r="J64" s="2" t="s">
        <v>40</v>
      </c>
      <c r="K64" s="17">
        <v>5</v>
      </c>
      <c r="L64" s="32">
        <f t="shared" si="3"/>
        <v>25</v>
      </c>
      <c r="M64" s="19"/>
    </row>
    <row r="65" spans="1:13" x14ac:dyDescent="0.3">
      <c r="A65" s="31">
        <v>52</v>
      </c>
      <c r="B65" s="62">
        <v>6</v>
      </c>
      <c r="C65" s="35" t="s">
        <v>221</v>
      </c>
      <c r="D65" s="9" t="s">
        <v>109</v>
      </c>
      <c r="E65" s="107" t="s">
        <v>328</v>
      </c>
      <c r="F65" s="107"/>
      <c r="G65" s="53"/>
      <c r="H65" s="23"/>
      <c r="I65" s="14"/>
      <c r="J65" s="2"/>
      <c r="K65" s="17"/>
      <c r="L65" s="32">
        <f t="shared" si="3"/>
        <v>0</v>
      </c>
      <c r="M65" s="19" t="s">
        <v>276</v>
      </c>
    </row>
    <row r="66" spans="1:13" x14ac:dyDescent="0.3">
      <c r="A66" s="31">
        <v>53</v>
      </c>
      <c r="B66" s="62">
        <v>7</v>
      </c>
      <c r="C66" s="35" t="s">
        <v>24</v>
      </c>
      <c r="D66" s="9" t="s">
        <v>108</v>
      </c>
      <c r="E66" s="16" t="s">
        <v>310</v>
      </c>
      <c r="F66" s="16"/>
      <c r="G66" s="53" t="s">
        <v>206</v>
      </c>
      <c r="H66" s="23">
        <v>19</v>
      </c>
      <c r="I66" s="14" t="s">
        <v>161</v>
      </c>
      <c r="J66" s="2" t="s">
        <v>38</v>
      </c>
      <c r="K66" s="17">
        <v>5</v>
      </c>
      <c r="L66" s="32">
        <f t="shared" si="3"/>
        <v>24</v>
      </c>
      <c r="M66" s="19"/>
    </row>
    <row r="67" spans="1:13" x14ac:dyDescent="0.3">
      <c r="A67" s="31">
        <v>54</v>
      </c>
      <c r="B67" s="62">
        <v>8</v>
      </c>
      <c r="C67" s="35" t="s">
        <v>80</v>
      </c>
      <c r="D67" s="9" t="s">
        <v>108</v>
      </c>
      <c r="E67" s="16" t="s">
        <v>311</v>
      </c>
      <c r="F67" s="16"/>
      <c r="G67" s="53" t="s">
        <v>207</v>
      </c>
      <c r="H67" s="23">
        <v>20</v>
      </c>
      <c r="I67" s="14" t="s">
        <v>162</v>
      </c>
      <c r="J67" s="2"/>
      <c r="K67" s="17">
        <v>4</v>
      </c>
      <c r="L67" s="32">
        <f t="shared" si="3"/>
        <v>24</v>
      </c>
      <c r="M67" s="19"/>
    </row>
    <row r="68" spans="1:13" x14ac:dyDescent="0.3">
      <c r="A68" s="31">
        <v>55</v>
      </c>
      <c r="B68" s="62">
        <v>9</v>
      </c>
      <c r="C68" s="35" t="s">
        <v>78</v>
      </c>
      <c r="D68" s="9" t="s">
        <v>108</v>
      </c>
      <c r="E68" s="16" t="s">
        <v>340</v>
      </c>
      <c r="F68" s="16"/>
      <c r="G68" s="53" t="s">
        <v>290</v>
      </c>
      <c r="H68" s="23">
        <v>23</v>
      </c>
      <c r="I68" s="14" t="s">
        <v>148</v>
      </c>
      <c r="J68" s="2"/>
      <c r="K68" s="17">
        <v>4</v>
      </c>
      <c r="L68" s="104">
        <f t="shared" si="3"/>
        <v>27</v>
      </c>
      <c r="M68" s="19"/>
    </row>
    <row r="69" spans="1:13" x14ac:dyDescent="0.3">
      <c r="A69" s="31">
        <v>56</v>
      </c>
      <c r="B69" s="62">
        <v>10</v>
      </c>
      <c r="C69" s="35" t="s">
        <v>219</v>
      </c>
      <c r="D69" s="9" t="s">
        <v>108</v>
      </c>
      <c r="E69" s="16" t="s">
        <v>341</v>
      </c>
      <c r="F69" s="16"/>
      <c r="G69" s="53" t="s">
        <v>327</v>
      </c>
      <c r="H69" s="23">
        <v>19</v>
      </c>
      <c r="I69" s="14" t="s">
        <v>163</v>
      </c>
      <c r="J69" s="2"/>
      <c r="K69" s="17">
        <v>4</v>
      </c>
      <c r="L69" s="104">
        <f t="shared" si="3"/>
        <v>23</v>
      </c>
      <c r="M69" s="19" t="s">
        <v>276</v>
      </c>
    </row>
    <row r="70" spans="1:13" x14ac:dyDescent="0.3">
      <c r="A70" s="31">
        <v>57</v>
      </c>
      <c r="B70" s="62">
        <v>11</v>
      </c>
      <c r="C70" s="9" t="s">
        <v>218</v>
      </c>
      <c r="D70" s="9" t="s">
        <v>109</v>
      </c>
      <c r="E70" s="16" t="s">
        <v>342</v>
      </c>
      <c r="F70" s="16"/>
      <c r="G70" s="53" t="s">
        <v>327</v>
      </c>
      <c r="H70" s="23">
        <v>19</v>
      </c>
      <c r="I70" s="14" t="s">
        <v>164</v>
      </c>
      <c r="J70" s="2"/>
      <c r="K70" s="17">
        <v>4</v>
      </c>
      <c r="L70" s="104">
        <f t="shared" si="3"/>
        <v>23</v>
      </c>
      <c r="M70" s="19" t="s">
        <v>276</v>
      </c>
    </row>
    <row r="71" spans="1:13" ht="16.5" customHeight="1" x14ac:dyDescent="0.3">
      <c r="A71" s="31">
        <v>58</v>
      </c>
      <c r="B71" s="62">
        <v>12</v>
      </c>
      <c r="C71" s="9" t="s">
        <v>202</v>
      </c>
      <c r="D71" s="9" t="s">
        <v>108</v>
      </c>
      <c r="E71" s="16" t="s">
        <v>374</v>
      </c>
      <c r="F71" s="16"/>
      <c r="G71" s="53" t="s">
        <v>327</v>
      </c>
      <c r="H71" s="23">
        <v>19</v>
      </c>
      <c r="I71" s="14" t="s">
        <v>160</v>
      </c>
      <c r="J71" s="2"/>
      <c r="K71" s="17">
        <v>4</v>
      </c>
      <c r="L71" s="104">
        <f t="shared" si="3"/>
        <v>23</v>
      </c>
      <c r="M71" s="19"/>
    </row>
    <row r="72" spans="1:13" x14ac:dyDescent="0.3">
      <c r="A72" s="122" t="s">
        <v>244</v>
      </c>
      <c r="B72" s="123"/>
      <c r="C72" s="124"/>
      <c r="D72" s="5"/>
      <c r="E72" s="16">
        <f>46*2+19+8+7+30</f>
        <v>156</v>
      </c>
      <c r="F72" s="16"/>
      <c r="G72" s="53"/>
      <c r="H72" s="48">
        <v>0</v>
      </c>
      <c r="I72" s="14"/>
      <c r="J72" s="2"/>
      <c r="K72" s="17"/>
      <c r="L72" s="32"/>
      <c r="M72" s="19"/>
    </row>
    <row r="73" spans="1:13" x14ac:dyDescent="0.3">
      <c r="A73" s="31">
        <v>59</v>
      </c>
      <c r="B73" s="62">
        <v>1</v>
      </c>
      <c r="C73" s="9" t="s">
        <v>25</v>
      </c>
      <c r="D73" s="9" t="s">
        <v>110</v>
      </c>
      <c r="E73" s="16" t="s">
        <v>312</v>
      </c>
      <c r="F73" s="16"/>
      <c r="G73" s="53" t="s">
        <v>265</v>
      </c>
      <c r="H73" s="48">
        <v>18</v>
      </c>
      <c r="I73" s="14" t="s">
        <v>165</v>
      </c>
      <c r="J73" s="2" t="s">
        <v>0</v>
      </c>
      <c r="K73" s="17">
        <v>7</v>
      </c>
      <c r="L73" s="32">
        <f>H73+K73</f>
        <v>25</v>
      </c>
      <c r="M73" s="19"/>
    </row>
    <row r="74" spans="1:13" x14ac:dyDescent="0.3">
      <c r="A74" s="31">
        <v>60</v>
      </c>
      <c r="B74" s="62">
        <v>2</v>
      </c>
      <c r="C74" s="9" t="s">
        <v>26</v>
      </c>
      <c r="D74" s="9" t="s">
        <v>110</v>
      </c>
      <c r="E74" s="11" t="s">
        <v>361</v>
      </c>
      <c r="F74" s="11"/>
      <c r="G74" s="53" t="s">
        <v>375</v>
      </c>
      <c r="H74" s="48">
        <v>19</v>
      </c>
      <c r="I74" s="14" t="s">
        <v>166</v>
      </c>
      <c r="J74" s="2" t="s">
        <v>38</v>
      </c>
      <c r="K74" s="17">
        <v>5</v>
      </c>
      <c r="L74" s="32">
        <f>H74+K74</f>
        <v>24</v>
      </c>
      <c r="M74" s="19"/>
    </row>
    <row r="75" spans="1:13" x14ac:dyDescent="0.3">
      <c r="A75" s="31">
        <v>61</v>
      </c>
      <c r="B75" s="62">
        <v>3</v>
      </c>
      <c r="C75" s="9" t="s">
        <v>27</v>
      </c>
      <c r="D75" s="9" t="s">
        <v>87</v>
      </c>
      <c r="E75" s="16" t="s">
        <v>261</v>
      </c>
      <c r="F75" s="16"/>
      <c r="G75" s="53" t="s">
        <v>208</v>
      </c>
      <c r="H75" s="48">
        <v>22</v>
      </c>
      <c r="I75" s="14"/>
      <c r="J75" s="2"/>
      <c r="K75" s="17"/>
      <c r="L75" s="32">
        <f t="shared" ref="L75:L80" si="4">H75+K75</f>
        <v>22</v>
      </c>
      <c r="M75" s="19"/>
    </row>
    <row r="76" spans="1:13" x14ac:dyDescent="0.3">
      <c r="A76" s="31">
        <v>62</v>
      </c>
      <c r="B76" s="62">
        <v>4</v>
      </c>
      <c r="C76" s="9" t="s">
        <v>111</v>
      </c>
      <c r="D76" s="9" t="s">
        <v>87</v>
      </c>
      <c r="E76" s="16" t="s">
        <v>197</v>
      </c>
      <c r="F76" s="16"/>
      <c r="G76" s="53" t="s">
        <v>209</v>
      </c>
      <c r="H76" s="48">
        <v>24</v>
      </c>
      <c r="I76" s="14"/>
      <c r="J76" s="2"/>
      <c r="K76" s="17"/>
      <c r="L76" s="32">
        <f t="shared" si="4"/>
        <v>24</v>
      </c>
      <c r="M76" s="19"/>
    </row>
    <row r="77" spans="1:13" x14ac:dyDescent="0.3">
      <c r="A77" s="31">
        <v>63</v>
      </c>
      <c r="B77" s="62">
        <v>5</v>
      </c>
      <c r="C77" s="9" t="s">
        <v>28</v>
      </c>
      <c r="D77" s="9" t="s">
        <v>87</v>
      </c>
      <c r="E77" s="16" t="s">
        <v>263</v>
      </c>
      <c r="F77" s="16"/>
      <c r="G77" s="53" t="s">
        <v>208</v>
      </c>
      <c r="H77" s="48">
        <v>22</v>
      </c>
      <c r="I77" s="14"/>
      <c r="J77" s="2"/>
      <c r="K77" s="17"/>
      <c r="L77" s="32">
        <f t="shared" si="4"/>
        <v>22</v>
      </c>
      <c r="M77" s="19"/>
    </row>
    <row r="78" spans="1:13" x14ac:dyDescent="0.3">
      <c r="A78" s="31">
        <v>64</v>
      </c>
      <c r="B78" s="62">
        <v>6</v>
      </c>
      <c r="C78" s="9" t="s">
        <v>79</v>
      </c>
      <c r="D78" s="9" t="s">
        <v>87</v>
      </c>
      <c r="E78" s="16" t="s">
        <v>262</v>
      </c>
      <c r="F78" s="16"/>
      <c r="G78" s="53" t="s">
        <v>210</v>
      </c>
      <c r="H78" s="48">
        <v>24</v>
      </c>
      <c r="I78" s="14"/>
      <c r="J78" s="2" t="s">
        <v>1</v>
      </c>
      <c r="K78" s="17">
        <v>1</v>
      </c>
      <c r="L78" s="32">
        <f t="shared" si="4"/>
        <v>25</v>
      </c>
      <c r="M78" s="19"/>
    </row>
    <row r="79" spans="1:13" x14ac:dyDescent="0.3">
      <c r="A79" s="31">
        <v>65</v>
      </c>
      <c r="B79" s="62">
        <v>7</v>
      </c>
      <c r="C79" s="9" t="s">
        <v>29</v>
      </c>
      <c r="D79" s="9" t="s">
        <v>112</v>
      </c>
      <c r="E79" s="149"/>
      <c r="F79" s="149"/>
      <c r="G79" s="53" t="s">
        <v>256</v>
      </c>
      <c r="H79" s="48"/>
      <c r="J79" s="2" t="s">
        <v>40</v>
      </c>
      <c r="K79" s="17">
        <v>5</v>
      </c>
      <c r="L79" s="32">
        <f t="shared" si="4"/>
        <v>5</v>
      </c>
      <c r="M79" s="76"/>
    </row>
    <row r="80" spans="1:13" x14ac:dyDescent="0.3">
      <c r="A80" s="31">
        <v>66</v>
      </c>
      <c r="B80" s="62">
        <v>8</v>
      </c>
      <c r="C80" s="9" t="s">
        <v>30</v>
      </c>
      <c r="D80" s="9" t="s">
        <v>113</v>
      </c>
      <c r="E80" s="16" t="s">
        <v>266</v>
      </c>
      <c r="F80" s="16"/>
      <c r="G80" s="53" t="s">
        <v>267</v>
      </c>
      <c r="H80" s="48">
        <v>27</v>
      </c>
      <c r="I80" s="14"/>
      <c r="J80" s="2"/>
      <c r="K80" s="17"/>
      <c r="L80" s="32">
        <f t="shared" si="4"/>
        <v>27</v>
      </c>
      <c r="M80" s="19"/>
    </row>
    <row r="81" spans="1:13" x14ac:dyDescent="0.3">
      <c r="A81" s="122" t="s">
        <v>245</v>
      </c>
      <c r="B81" s="123"/>
      <c r="C81" s="124"/>
      <c r="D81" s="5"/>
      <c r="E81" s="16"/>
      <c r="F81" s="16"/>
      <c r="G81" s="53"/>
      <c r="H81" s="48">
        <v>0</v>
      </c>
      <c r="I81" s="14"/>
      <c r="J81" s="2"/>
      <c r="K81" s="17"/>
      <c r="L81" s="32"/>
      <c r="M81" s="19"/>
    </row>
    <row r="82" spans="1:13" x14ac:dyDescent="0.3">
      <c r="A82" s="31">
        <v>67</v>
      </c>
      <c r="B82" s="3">
        <v>1</v>
      </c>
      <c r="C82" s="16" t="s">
        <v>114</v>
      </c>
      <c r="D82" s="16" t="s">
        <v>110</v>
      </c>
      <c r="E82" s="16"/>
      <c r="F82" s="16"/>
      <c r="G82" s="53"/>
      <c r="H82" s="48"/>
      <c r="I82" s="14"/>
      <c r="J82" s="2" t="s">
        <v>198</v>
      </c>
      <c r="K82" s="17">
        <v>15</v>
      </c>
      <c r="L82" s="32">
        <f t="shared" ref="L82:L95" si="5">H82+K82</f>
        <v>15</v>
      </c>
      <c r="M82" s="19"/>
    </row>
    <row r="83" spans="1:13" x14ac:dyDescent="0.3">
      <c r="A83" s="31">
        <v>68</v>
      </c>
      <c r="B83" s="3">
        <v>2</v>
      </c>
      <c r="C83" s="9" t="s">
        <v>31</v>
      </c>
      <c r="D83" s="9" t="s">
        <v>115</v>
      </c>
      <c r="E83" s="16" t="s">
        <v>313</v>
      </c>
      <c r="F83" s="16">
        <f>8+4+3</f>
        <v>15</v>
      </c>
      <c r="G83" s="53" t="s">
        <v>294</v>
      </c>
      <c r="H83" s="48">
        <v>15</v>
      </c>
      <c r="I83" s="14" t="s">
        <v>144</v>
      </c>
      <c r="J83" s="2" t="s">
        <v>272</v>
      </c>
      <c r="K83" s="78">
        <v>8</v>
      </c>
      <c r="L83" s="79">
        <f t="shared" si="5"/>
        <v>23</v>
      </c>
      <c r="M83" s="19"/>
    </row>
    <row r="84" spans="1:13" x14ac:dyDescent="0.3">
      <c r="A84" s="31">
        <v>69</v>
      </c>
      <c r="B84" s="3">
        <v>3</v>
      </c>
      <c r="C84" s="9" t="s">
        <v>39</v>
      </c>
      <c r="D84" s="9" t="s">
        <v>116</v>
      </c>
      <c r="E84" s="11" t="s">
        <v>362</v>
      </c>
      <c r="F84" s="11">
        <f>12+5+4</f>
        <v>21</v>
      </c>
      <c r="G84" s="53" t="s">
        <v>376</v>
      </c>
      <c r="H84" s="48">
        <v>21</v>
      </c>
      <c r="I84" s="14" t="s">
        <v>167</v>
      </c>
      <c r="J84" s="2"/>
      <c r="K84" s="17">
        <v>4</v>
      </c>
      <c r="L84" s="32">
        <f t="shared" si="5"/>
        <v>25</v>
      </c>
      <c r="M84" s="19"/>
    </row>
    <row r="85" spans="1:13" x14ac:dyDescent="0.3">
      <c r="A85" s="31">
        <v>70</v>
      </c>
      <c r="B85" s="3">
        <v>4</v>
      </c>
      <c r="C85" s="9" t="s">
        <v>32</v>
      </c>
      <c r="D85" s="9" t="s">
        <v>116</v>
      </c>
      <c r="E85" s="11" t="s">
        <v>363</v>
      </c>
      <c r="F85" s="11">
        <f>12+4+3</f>
        <v>19</v>
      </c>
      <c r="G85" s="53" t="s">
        <v>377</v>
      </c>
      <c r="H85" s="48">
        <v>19</v>
      </c>
      <c r="I85" s="14" t="s">
        <v>168</v>
      </c>
      <c r="J85" s="2" t="s">
        <v>40</v>
      </c>
      <c r="K85" s="17">
        <v>5</v>
      </c>
      <c r="L85" s="32">
        <f t="shared" si="5"/>
        <v>24</v>
      </c>
      <c r="M85" s="19"/>
    </row>
    <row r="86" spans="1:13" x14ac:dyDescent="0.3">
      <c r="A86" s="31">
        <v>71</v>
      </c>
      <c r="B86" s="3">
        <v>5</v>
      </c>
      <c r="C86" s="9" t="s">
        <v>33</v>
      </c>
      <c r="D86" s="9" t="s">
        <v>116</v>
      </c>
      <c r="E86" s="16" t="s">
        <v>314</v>
      </c>
      <c r="F86" s="16">
        <f>8+4+3</f>
        <v>15</v>
      </c>
      <c r="G86" s="53" t="s">
        <v>368</v>
      </c>
      <c r="H86" s="48">
        <v>15</v>
      </c>
      <c r="I86" s="14" t="s">
        <v>145</v>
      </c>
      <c r="J86" s="2" t="s">
        <v>38</v>
      </c>
      <c r="K86" s="17">
        <v>5</v>
      </c>
      <c r="L86" s="32">
        <f t="shared" si="5"/>
        <v>20</v>
      </c>
      <c r="M86" s="19"/>
    </row>
    <row r="87" spans="1:13" x14ac:dyDescent="0.3">
      <c r="A87" s="31">
        <v>72</v>
      </c>
      <c r="B87" s="3">
        <v>6</v>
      </c>
      <c r="C87" s="9" t="s">
        <v>34</v>
      </c>
      <c r="D87" s="9" t="s">
        <v>110</v>
      </c>
      <c r="E87" s="80" t="s">
        <v>387</v>
      </c>
      <c r="F87" s="80">
        <v>22</v>
      </c>
      <c r="G87" s="55" t="s">
        <v>364</v>
      </c>
      <c r="H87" s="34">
        <v>22</v>
      </c>
      <c r="I87" s="14" t="s">
        <v>169</v>
      </c>
      <c r="J87" s="2" t="s">
        <v>190</v>
      </c>
      <c r="K87" s="17">
        <v>7</v>
      </c>
      <c r="L87" s="32">
        <f t="shared" si="5"/>
        <v>29</v>
      </c>
      <c r="M87" s="19"/>
    </row>
    <row r="88" spans="1:13" x14ac:dyDescent="0.3">
      <c r="A88" s="31">
        <v>73</v>
      </c>
      <c r="B88" s="3">
        <v>7</v>
      </c>
      <c r="C88" s="9" t="s">
        <v>35</v>
      </c>
      <c r="D88" s="9" t="s">
        <v>110</v>
      </c>
      <c r="E88" s="16" t="s">
        <v>315</v>
      </c>
      <c r="F88" s="16">
        <f>8+8+6+3</f>
        <v>25</v>
      </c>
      <c r="G88" s="55" t="s">
        <v>365</v>
      </c>
      <c r="H88" s="34">
        <v>25</v>
      </c>
      <c r="I88" s="14" t="s">
        <v>135</v>
      </c>
      <c r="J88" s="2" t="s">
        <v>128</v>
      </c>
      <c r="K88" s="17">
        <v>6</v>
      </c>
      <c r="L88" s="32">
        <f t="shared" si="5"/>
        <v>31</v>
      </c>
      <c r="M88" s="19"/>
    </row>
    <row r="89" spans="1:13" x14ac:dyDescent="0.3">
      <c r="A89" s="31">
        <v>74</v>
      </c>
      <c r="B89" s="3">
        <v>8</v>
      </c>
      <c r="C89" s="9" t="s">
        <v>200</v>
      </c>
      <c r="D89" s="9" t="s">
        <v>280</v>
      </c>
      <c r="E89" s="16" t="s">
        <v>316</v>
      </c>
      <c r="F89" s="16">
        <f>20+4</f>
        <v>24</v>
      </c>
      <c r="G89" s="55" t="s">
        <v>366</v>
      </c>
      <c r="H89" s="48">
        <v>24</v>
      </c>
      <c r="I89" s="103"/>
      <c r="J89" s="82"/>
      <c r="K89" s="78"/>
      <c r="L89" s="32">
        <f t="shared" si="5"/>
        <v>24</v>
      </c>
      <c r="M89" s="19"/>
    </row>
    <row r="90" spans="1:13" x14ac:dyDescent="0.3">
      <c r="A90" s="31">
        <v>75</v>
      </c>
      <c r="B90" s="3">
        <v>9</v>
      </c>
      <c r="C90" s="9" t="s">
        <v>36</v>
      </c>
      <c r="D90" s="9" t="s">
        <v>117</v>
      </c>
      <c r="E90" s="16" t="s">
        <v>317</v>
      </c>
      <c r="F90" s="16">
        <f>8+4+3</f>
        <v>15</v>
      </c>
      <c r="G90" s="55" t="s">
        <v>329</v>
      </c>
      <c r="H90" s="34">
        <v>15</v>
      </c>
      <c r="I90" s="14" t="s">
        <v>170</v>
      </c>
      <c r="J90" s="2" t="s">
        <v>1</v>
      </c>
      <c r="K90" s="17">
        <v>5</v>
      </c>
      <c r="L90" s="32">
        <f t="shared" si="5"/>
        <v>20</v>
      </c>
      <c r="M90" s="19"/>
    </row>
    <row r="91" spans="1:13" x14ac:dyDescent="0.3">
      <c r="A91" s="31">
        <v>76</v>
      </c>
      <c r="B91" s="3">
        <v>10</v>
      </c>
      <c r="C91" s="9" t="s">
        <v>37</v>
      </c>
      <c r="D91" s="9" t="s">
        <v>117</v>
      </c>
      <c r="E91" s="16" t="s">
        <v>318</v>
      </c>
      <c r="F91" s="16">
        <f>12+3+3</f>
        <v>18</v>
      </c>
      <c r="G91" s="53" t="s">
        <v>367</v>
      </c>
      <c r="H91" s="34">
        <v>18</v>
      </c>
      <c r="I91" s="14" t="s">
        <v>143</v>
      </c>
      <c r="J91" s="14"/>
      <c r="K91" s="17">
        <v>4</v>
      </c>
      <c r="L91" s="32">
        <f t="shared" si="5"/>
        <v>22</v>
      </c>
      <c r="M91" s="19"/>
    </row>
    <row r="92" spans="1:13" x14ac:dyDescent="0.3">
      <c r="A92" s="31">
        <v>77</v>
      </c>
      <c r="B92" s="3">
        <v>11</v>
      </c>
      <c r="C92" s="9" t="s">
        <v>220</v>
      </c>
      <c r="D92" s="9" t="s">
        <v>117</v>
      </c>
      <c r="E92" s="16" t="s">
        <v>334</v>
      </c>
      <c r="F92" s="16">
        <f>4+7+3</f>
        <v>14</v>
      </c>
      <c r="G92" s="53" t="s">
        <v>335</v>
      </c>
      <c r="H92" s="48">
        <v>14</v>
      </c>
      <c r="I92" s="14" t="s">
        <v>154</v>
      </c>
      <c r="J92" s="14"/>
      <c r="K92" s="17">
        <v>4</v>
      </c>
      <c r="L92" s="32">
        <f t="shared" si="5"/>
        <v>18</v>
      </c>
      <c r="M92" s="19" t="s">
        <v>276</v>
      </c>
    </row>
    <row r="93" spans="1:13" x14ac:dyDescent="0.3">
      <c r="A93" s="31">
        <v>78</v>
      </c>
      <c r="B93" s="3">
        <v>12</v>
      </c>
      <c r="C93" s="9" t="s">
        <v>131</v>
      </c>
      <c r="D93" s="9" t="s">
        <v>117</v>
      </c>
      <c r="E93" s="16" t="s">
        <v>319</v>
      </c>
      <c r="F93" s="16">
        <f>3+9+4</f>
        <v>16</v>
      </c>
      <c r="G93" s="53" t="s">
        <v>379</v>
      </c>
      <c r="H93" s="34">
        <v>16</v>
      </c>
      <c r="I93" s="14" t="s">
        <v>171</v>
      </c>
      <c r="J93" s="14"/>
      <c r="K93" s="17">
        <v>4</v>
      </c>
      <c r="L93" s="32">
        <f t="shared" si="5"/>
        <v>20</v>
      </c>
      <c r="M93" s="19"/>
    </row>
    <row r="94" spans="1:13" x14ac:dyDescent="0.3">
      <c r="A94" s="31">
        <v>79</v>
      </c>
      <c r="B94" s="62">
        <v>13</v>
      </c>
      <c r="C94" s="9" t="s">
        <v>76</v>
      </c>
      <c r="D94" s="9" t="s">
        <v>117</v>
      </c>
      <c r="E94" s="16" t="s">
        <v>333</v>
      </c>
      <c r="F94" s="16">
        <f>8+6+4</f>
        <v>18</v>
      </c>
      <c r="G94" s="53" t="s">
        <v>369</v>
      </c>
      <c r="H94" s="34">
        <v>18</v>
      </c>
      <c r="I94" s="14" t="s">
        <v>172</v>
      </c>
      <c r="J94" s="14"/>
      <c r="K94" s="17">
        <v>4</v>
      </c>
      <c r="L94" s="32">
        <f t="shared" si="5"/>
        <v>22</v>
      </c>
      <c r="M94" s="19"/>
    </row>
    <row r="95" spans="1:13" ht="19.5" thickBot="1" x14ac:dyDescent="0.35">
      <c r="A95" s="44">
        <v>80</v>
      </c>
      <c r="B95" s="83">
        <v>14</v>
      </c>
      <c r="C95" s="38" t="s">
        <v>81</v>
      </c>
      <c r="D95" s="38" t="s">
        <v>117</v>
      </c>
      <c r="E95" s="39" t="s">
        <v>320</v>
      </c>
      <c r="F95" s="39">
        <f>16+3</f>
        <v>19</v>
      </c>
      <c r="G95" s="54" t="s">
        <v>204</v>
      </c>
      <c r="H95" s="49">
        <v>19</v>
      </c>
      <c r="I95" s="24" t="s">
        <v>173</v>
      </c>
      <c r="J95" s="24"/>
      <c r="K95" s="21">
        <v>4</v>
      </c>
      <c r="L95" s="84">
        <f t="shared" si="5"/>
        <v>23</v>
      </c>
      <c r="M95" s="22"/>
    </row>
    <row r="96" spans="1:13" x14ac:dyDescent="0.3">
      <c r="C96" s="4" t="s">
        <v>336</v>
      </c>
      <c r="E96" s="33"/>
      <c r="F96" s="33"/>
      <c r="H96" s="30">
        <f>SUM(H8:H95)</f>
        <v>1310</v>
      </c>
      <c r="L96" s="77">
        <f>SUM(L8:L95)</f>
        <v>1556</v>
      </c>
    </row>
    <row r="97" spans="3:12" x14ac:dyDescent="0.3">
      <c r="C97" s="4" t="s">
        <v>337</v>
      </c>
      <c r="E97" s="46"/>
      <c r="F97" s="46"/>
    </row>
    <row r="98" spans="3:12" x14ac:dyDescent="0.3">
      <c r="E98" s="47"/>
      <c r="F98" s="47"/>
      <c r="G98" s="29"/>
      <c r="H98" s="125" t="s">
        <v>390</v>
      </c>
      <c r="I98" s="125"/>
      <c r="J98" s="125"/>
      <c r="K98" s="125"/>
      <c r="L98" s="125"/>
    </row>
    <row r="99" spans="3:12" x14ac:dyDescent="0.3">
      <c r="E99" s="46" t="s">
        <v>388</v>
      </c>
      <c r="F99" s="47"/>
      <c r="H99" s="121" t="s">
        <v>273</v>
      </c>
      <c r="I99" s="121"/>
      <c r="J99" s="121"/>
      <c r="K99" s="121"/>
      <c r="L99" s="121"/>
    </row>
    <row r="100" spans="3:12" x14ac:dyDescent="0.3">
      <c r="E100" s="46" t="s">
        <v>389</v>
      </c>
      <c r="F100" s="46"/>
      <c r="H100" s="121" t="s">
        <v>274</v>
      </c>
      <c r="I100" s="121"/>
      <c r="J100" s="121"/>
      <c r="K100" s="121"/>
      <c r="L100" s="121"/>
    </row>
    <row r="101" spans="3:12" x14ac:dyDescent="0.3">
      <c r="C101" s="51"/>
      <c r="E101" s="46" t="s">
        <v>392</v>
      </c>
      <c r="F101" s="46"/>
    </row>
    <row r="102" spans="3:12" x14ac:dyDescent="0.3">
      <c r="C102" s="51"/>
      <c r="E102" s="46" t="s">
        <v>391</v>
      </c>
    </row>
    <row r="103" spans="3:12" x14ac:dyDescent="0.3">
      <c r="C103" s="51"/>
      <c r="H103" s="121" t="s">
        <v>275</v>
      </c>
      <c r="I103" s="121"/>
      <c r="J103" s="121"/>
      <c r="K103" s="121"/>
      <c r="L103" s="121"/>
    </row>
    <row r="104" spans="3:12" x14ac:dyDescent="0.3">
      <c r="C104" s="51"/>
    </row>
    <row r="105" spans="3:12" x14ac:dyDescent="0.3">
      <c r="C105" s="51"/>
    </row>
    <row r="106" spans="3:12" x14ac:dyDescent="0.3">
      <c r="C106" s="51"/>
    </row>
  </sheetData>
  <mergeCells count="23">
    <mergeCell ref="A48:C48"/>
    <mergeCell ref="A1:C1"/>
    <mergeCell ref="A2:C2"/>
    <mergeCell ref="A3:M3"/>
    <mergeCell ref="A4:L4"/>
    <mergeCell ref="A6:B7"/>
    <mergeCell ref="C6:C7"/>
    <mergeCell ref="D6:D7"/>
    <mergeCell ref="E6:E7"/>
    <mergeCell ref="G6:H7"/>
    <mergeCell ref="I6:K6"/>
    <mergeCell ref="L6:L7"/>
    <mergeCell ref="M6:M7"/>
    <mergeCell ref="A8:C8"/>
    <mergeCell ref="A24:C24"/>
    <mergeCell ref="A38:C38"/>
    <mergeCell ref="H103:L103"/>
    <mergeCell ref="A59:C59"/>
    <mergeCell ref="A72:C72"/>
    <mergeCell ref="A81:C81"/>
    <mergeCell ref="H98:L98"/>
    <mergeCell ref="H99:L99"/>
    <mergeCell ref="H100:L100"/>
  </mergeCells>
  <pageMargins left="0.45" right="0.2" top="0.5" bottom="0.25" header="0.05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zoomScale="115" zoomScaleNormal="115" workbookViewId="0">
      <selection activeCell="A4" sqref="A4:D4"/>
    </sheetView>
  </sheetViews>
  <sheetFormatPr defaultColWidth="9.109375" defaultRowHeight="18.75" x14ac:dyDescent="0.3"/>
  <cols>
    <col min="1" max="1" width="11.33203125" style="30" customWidth="1"/>
    <col min="2" max="2" width="34" style="4" customWidth="1"/>
    <col min="3" max="3" width="16.5546875" style="4" customWidth="1"/>
    <col min="4" max="4" width="29.44140625" style="4" customWidth="1"/>
    <col min="5" max="16384" width="9.109375" style="4"/>
  </cols>
  <sheetData>
    <row r="1" spans="1:4" ht="19.350000000000001" customHeight="1" x14ac:dyDescent="0.3">
      <c r="A1" s="8" t="s">
        <v>246</v>
      </c>
    </row>
    <row r="2" spans="1:4" ht="19.350000000000001" customHeight="1" x14ac:dyDescent="0.3">
      <c r="A2" s="45" t="s">
        <v>3</v>
      </c>
    </row>
    <row r="3" spans="1:4" ht="19.350000000000001" customHeight="1" x14ac:dyDescent="0.3">
      <c r="A3" s="127" t="s">
        <v>226</v>
      </c>
      <c r="B3" s="127"/>
      <c r="C3" s="127"/>
      <c r="D3" s="127"/>
    </row>
    <row r="4" spans="1:4" ht="19.350000000000001" customHeight="1" x14ac:dyDescent="0.3">
      <c r="A4" s="147" t="s">
        <v>323</v>
      </c>
      <c r="B4" s="147"/>
      <c r="C4" s="147"/>
      <c r="D4" s="147"/>
    </row>
    <row r="5" spans="1:4" s="58" customFormat="1" ht="19.350000000000001" customHeight="1" x14ac:dyDescent="0.2">
      <c r="A5" s="57" t="s">
        <v>227</v>
      </c>
    </row>
    <row r="6" spans="1:4" s="52" customFormat="1" ht="19.350000000000001" customHeight="1" x14ac:dyDescent="0.2">
      <c r="A6" s="56" t="s">
        <v>2</v>
      </c>
      <c r="B6" s="56" t="s">
        <v>73</v>
      </c>
      <c r="C6" s="56" t="s">
        <v>285</v>
      </c>
      <c r="D6" s="56" t="s">
        <v>74</v>
      </c>
    </row>
    <row r="7" spans="1:4" ht="19.350000000000001" customHeight="1" x14ac:dyDescent="0.3">
      <c r="A7" s="3">
        <v>1</v>
      </c>
      <c r="B7" s="43" t="s">
        <v>196</v>
      </c>
      <c r="C7" s="14" t="s">
        <v>64</v>
      </c>
      <c r="D7" s="5"/>
    </row>
    <row r="8" spans="1:4" ht="19.350000000000001" customHeight="1" x14ac:dyDescent="0.3">
      <c r="A8" s="3">
        <v>2</v>
      </c>
      <c r="B8" s="35" t="s">
        <v>20</v>
      </c>
      <c r="C8" s="14" t="s">
        <v>65</v>
      </c>
      <c r="D8" s="5"/>
    </row>
    <row r="9" spans="1:4" ht="18" customHeight="1" x14ac:dyDescent="0.3">
      <c r="A9" s="3">
        <v>3</v>
      </c>
      <c r="B9" s="9" t="s">
        <v>282</v>
      </c>
      <c r="C9" s="14" t="s">
        <v>66</v>
      </c>
      <c r="D9" s="102"/>
    </row>
    <row r="10" spans="1:4" ht="19.350000000000001" customHeight="1" x14ac:dyDescent="0.3">
      <c r="A10" s="3">
        <v>4</v>
      </c>
      <c r="B10" s="35" t="s">
        <v>14</v>
      </c>
      <c r="C10" s="14" t="s">
        <v>59</v>
      </c>
      <c r="D10" s="5"/>
    </row>
    <row r="11" spans="1:4" ht="19.350000000000001" customHeight="1" x14ac:dyDescent="0.3">
      <c r="A11" s="3">
        <v>5</v>
      </c>
      <c r="B11" s="9" t="s">
        <v>89</v>
      </c>
      <c r="C11" s="14" t="s">
        <v>67</v>
      </c>
      <c r="D11" s="5"/>
    </row>
    <row r="12" spans="1:4" ht="19.350000000000001" customHeight="1" x14ac:dyDescent="0.3">
      <c r="A12" s="3">
        <v>6</v>
      </c>
      <c r="B12" s="35" t="s">
        <v>7</v>
      </c>
      <c r="C12" s="14" t="s">
        <v>68</v>
      </c>
      <c r="D12" s="5"/>
    </row>
    <row r="13" spans="1:4" ht="19.350000000000001" customHeight="1" x14ac:dyDescent="0.3">
      <c r="A13" s="3">
        <v>7</v>
      </c>
      <c r="B13" s="9" t="s">
        <v>33</v>
      </c>
      <c r="C13" s="14" t="s">
        <v>69</v>
      </c>
      <c r="D13" s="5"/>
    </row>
    <row r="14" spans="1:4" ht="19.350000000000001" customHeight="1" x14ac:dyDescent="0.3">
      <c r="A14" s="3">
        <v>8</v>
      </c>
      <c r="B14" s="35" t="s">
        <v>217</v>
      </c>
      <c r="C14" s="14" t="s">
        <v>70</v>
      </c>
      <c r="D14" s="5"/>
    </row>
    <row r="15" spans="1:4" ht="19.350000000000001" customHeight="1" x14ac:dyDescent="0.3">
      <c r="A15" s="3">
        <v>9</v>
      </c>
      <c r="B15" s="35" t="s">
        <v>222</v>
      </c>
      <c r="C15" s="14" t="s">
        <v>71</v>
      </c>
      <c r="D15" s="5"/>
    </row>
    <row r="16" spans="1:4" ht="19.350000000000001" customHeight="1" x14ac:dyDescent="0.3">
      <c r="A16" s="3">
        <v>10</v>
      </c>
      <c r="B16" s="9" t="s">
        <v>31</v>
      </c>
      <c r="C16" s="14" t="s">
        <v>72</v>
      </c>
      <c r="D16" s="5"/>
    </row>
    <row r="17" spans="1:4" ht="19.350000000000001" customHeight="1" x14ac:dyDescent="0.3">
      <c r="A17" s="3">
        <v>11</v>
      </c>
      <c r="B17" s="9" t="s">
        <v>81</v>
      </c>
      <c r="C17" s="14" t="s">
        <v>55</v>
      </c>
      <c r="D17" s="5"/>
    </row>
    <row r="18" spans="1:4" ht="19.350000000000001" customHeight="1" x14ac:dyDescent="0.3">
      <c r="A18" s="3">
        <v>12</v>
      </c>
      <c r="B18" s="9" t="s">
        <v>218</v>
      </c>
      <c r="C18" s="14" t="s">
        <v>56</v>
      </c>
      <c r="D18" s="5"/>
    </row>
    <row r="19" spans="1:4" ht="19.350000000000001" customHeight="1" x14ac:dyDescent="0.3">
      <c r="A19" s="3">
        <v>13</v>
      </c>
      <c r="B19" s="35" t="s">
        <v>219</v>
      </c>
      <c r="C19" s="14" t="s">
        <v>57</v>
      </c>
      <c r="D19" s="5"/>
    </row>
    <row r="20" spans="1:4" ht="19.350000000000001" customHeight="1" x14ac:dyDescent="0.3">
      <c r="A20" s="3">
        <v>14</v>
      </c>
      <c r="B20" s="35" t="s">
        <v>6</v>
      </c>
      <c r="C20" s="14" t="s">
        <v>58</v>
      </c>
      <c r="D20" s="5"/>
    </row>
    <row r="21" spans="1:4" ht="19.350000000000001" customHeight="1" x14ac:dyDescent="0.3">
      <c r="A21" s="3">
        <v>15</v>
      </c>
      <c r="B21" s="35" t="s">
        <v>8</v>
      </c>
      <c r="C21" s="14" t="s">
        <v>60</v>
      </c>
      <c r="D21" s="5"/>
    </row>
    <row r="22" spans="1:4" ht="19.350000000000001" customHeight="1" x14ac:dyDescent="0.3">
      <c r="A22" s="3">
        <v>16</v>
      </c>
      <c r="B22" s="35" t="s">
        <v>78</v>
      </c>
      <c r="C22" s="14" t="s">
        <v>53</v>
      </c>
      <c r="D22" s="5"/>
    </row>
    <row r="23" spans="1:4" ht="19.350000000000001" customHeight="1" x14ac:dyDescent="0.3">
      <c r="A23" s="3">
        <v>17</v>
      </c>
      <c r="B23" s="81" t="s">
        <v>200</v>
      </c>
      <c r="C23" s="14" t="s">
        <v>61</v>
      </c>
      <c r="D23" s="5"/>
    </row>
    <row r="24" spans="1:4" ht="19.350000000000001" customHeight="1" x14ac:dyDescent="0.3">
      <c r="A24" s="3">
        <v>18</v>
      </c>
      <c r="B24" s="9" t="s">
        <v>11</v>
      </c>
      <c r="C24" s="14" t="s">
        <v>62</v>
      </c>
      <c r="D24" s="5"/>
    </row>
    <row r="25" spans="1:4" ht="19.350000000000001" customHeight="1" x14ac:dyDescent="0.3">
      <c r="A25" s="3">
        <v>19</v>
      </c>
      <c r="B25" s="9" t="s">
        <v>220</v>
      </c>
      <c r="C25" s="14" t="s">
        <v>63</v>
      </c>
      <c r="D25" s="5"/>
    </row>
    <row r="26" spans="1:4" ht="19.350000000000001" customHeight="1" x14ac:dyDescent="0.3">
      <c r="A26" s="3">
        <v>20</v>
      </c>
      <c r="B26" s="35" t="s">
        <v>24</v>
      </c>
      <c r="C26" s="14" t="s">
        <v>181</v>
      </c>
      <c r="D26" s="5"/>
    </row>
    <row r="27" spans="1:4" ht="19.350000000000001" customHeight="1" x14ac:dyDescent="0.3">
      <c r="A27" s="3">
        <v>21</v>
      </c>
      <c r="B27" s="35" t="s">
        <v>201</v>
      </c>
      <c r="C27" s="14" t="s">
        <v>182</v>
      </c>
      <c r="D27" s="5"/>
    </row>
    <row r="28" spans="1:4" ht="19.350000000000001" customHeight="1" x14ac:dyDescent="0.3">
      <c r="A28" s="3">
        <v>22</v>
      </c>
      <c r="B28" s="35" t="s">
        <v>202</v>
      </c>
      <c r="C28" s="14" t="s">
        <v>175</v>
      </c>
      <c r="D28" s="5"/>
    </row>
    <row r="29" spans="1:4" ht="19.350000000000001" customHeight="1" x14ac:dyDescent="0.3">
      <c r="A29" s="3">
        <v>23</v>
      </c>
      <c r="B29" s="9" t="s">
        <v>36</v>
      </c>
      <c r="C29" s="14" t="s">
        <v>183</v>
      </c>
      <c r="D29" s="5"/>
    </row>
    <row r="30" spans="1:4" ht="19.350000000000001" customHeight="1" x14ac:dyDescent="0.3">
      <c r="A30" s="3">
        <v>24</v>
      </c>
      <c r="B30" s="9" t="s">
        <v>203</v>
      </c>
      <c r="C30" s="14" t="s">
        <v>146</v>
      </c>
      <c r="D30" s="5"/>
    </row>
    <row r="31" spans="1:4" ht="19.350000000000001" customHeight="1" x14ac:dyDescent="0.3">
      <c r="A31" s="3"/>
      <c r="B31" s="9" t="s">
        <v>203</v>
      </c>
      <c r="C31" s="14" t="s">
        <v>186</v>
      </c>
      <c r="D31" s="5"/>
    </row>
    <row r="32" spans="1:4" ht="19.350000000000001" customHeight="1" x14ac:dyDescent="0.3">
      <c r="A32" s="3">
        <v>25</v>
      </c>
      <c r="B32" s="9" t="s">
        <v>223</v>
      </c>
      <c r="C32" s="14" t="s">
        <v>184</v>
      </c>
      <c r="D32" s="5"/>
    </row>
    <row r="33" spans="1:4" ht="19.350000000000001" customHeight="1" x14ac:dyDescent="0.3">
      <c r="A33" s="3">
        <v>26</v>
      </c>
      <c r="B33" s="35" t="s">
        <v>124</v>
      </c>
      <c r="C33" s="14" t="s">
        <v>185</v>
      </c>
      <c r="D33" s="5"/>
    </row>
    <row r="34" spans="1:4" ht="19.350000000000001" customHeight="1" x14ac:dyDescent="0.3">
      <c r="A34" s="3">
        <v>27</v>
      </c>
      <c r="B34" s="9" t="s">
        <v>26</v>
      </c>
      <c r="C34" s="14" t="s">
        <v>177</v>
      </c>
      <c r="D34" s="5"/>
    </row>
    <row r="35" spans="1:4" ht="19.350000000000001" customHeight="1" x14ac:dyDescent="0.3">
      <c r="A35" s="3">
        <v>28</v>
      </c>
      <c r="B35" s="35" t="s">
        <v>224</v>
      </c>
      <c r="C35" s="14" t="s">
        <v>187</v>
      </c>
      <c r="D35" s="5"/>
    </row>
    <row r="36" spans="1:4" ht="19.350000000000001" customHeight="1" x14ac:dyDescent="0.3">
      <c r="A36" s="3">
        <v>29</v>
      </c>
      <c r="B36" s="9" t="s">
        <v>39</v>
      </c>
      <c r="C36" s="14" t="s">
        <v>178</v>
      </c>
      <c r="D36" s="5"/>
    </row>
    <row r="37" spans="1:4" ht="19.350000000000001" customHeight="1" x14ac:dyDescent="0.3">
      <c r="A37" s="3">
        <v>30</v>
      </c>
      <c r="B37" s="35" t="s">
        <v>15</v>
      </c>
      <c r="C37" s="14" t="s">
        <v>216</v>
      </c>
      <c r="D37" s="5"/>
    </row>
    <row r="38" spans="1:4" s="15" customFormat="1" ht="19.350000000000001" customHeight="1" x14ac:dyDescent="0.3">
      <c r="A38" s="3">
        <v>31</v>
      </c>
      <c r="B38" s="35" t="s">
        <v>225</v>
      </c>
      <c r="C38" s="14" t="s">
        <v>47</v>
      </c>
      <c r="D38" s="37"/>
    </row>
    <row r="39" spans="1:4" ht="19.350000000000001" customHeight="1" x14ac:dyDescent="0.3">
      <c r="A39" s="3">
        <v>32</v>
      </c>
      <c r="B39" s="9" t="s">
        <v>131</v>
      </c>
      <c r="C39" s="14" t="s">
        <v>49</v>
      </c>
      <c r="D39" s="5"/>
    </row>
    <row r="40" spans="1:4" ht="19.350000000000001" customHeight="1" x14ac:dyDescent="0.3">
      <c r="A40" s="3">
        <v>33</v>
      </c>
      <c r="B40" s="35" t="s">
        <v>23</v>
      </c>
      <c r="C40" s="14" t="s">
        <v>50</v>
      </c>
      <c r="D40" s="5"/>
    </row>
    <row r="41" spans="1:4" ht="19.350000000000001" customHeight="1" x14ac:dyDescent="0.3">
      <c r="A41" s="3">
        <v>34</v>
      </c>
      <c r="B41" s="35" t="s">
        <v>18</v>
      </c>
      <c r="C41" s="14" t="s">
        <v>51</v>
      </c>
      <c r="D41" s="5"/>
    </row>
    <row r="42" spans="1:4" s="15" customFormat="1" ht="19.350000000000001" customHeight="1" x14ac:dyDescent="0.3">
      <c r="A42" s="3">
        <v>35</v>
      </c>
      <c r="B42" s="9" t="s">
        <v>76</v>
      </c>
      <c r="C42" s="14" t="s">
        <v>52</v>
      </c>
      <c r="D42" s="37"/>
    </row>
    <row r="43" spans="1:4" ht="19.350000000000001" customHeight="1" x14ac:dyDescent="0.3">
      <c r="A43" s="3">
        <v>36</v>
      </c>
      <c r="B43" s="35" t="s">
        <v>80</v>
      </c>
      <c r="C43" s="14" t="s">
        <v>176</v>
      </c>
      <c r="D43" s="5"/>
    </row>
    <row r="44" spans="1:4" ht="19.350000000000001" customHeight="1" x14ac:dyDescent="0.3">
      <c r="A44" s="3">
        <v>37</v>
      </c>
      <c r="B44" s="9" t="s">
        <v>34</v>
      </c>
      <c r="C44" s="14" t="s">
        <v>188</v>
      </c>
      <c r="D44" s="5"/>
    </row>
    <row r="45" spans="1:4" ht="19.350000000000001" customHeight="1" x14ac:dyDescent="0.3">
      <c r="A45" s="61" t="s">
        <v>283</v>
      </c>
      <c r="B45" s="59"/>
      <c r="C45" s="60"/>
    </row>
    <row r="46" spans="1:4" ht="19.350000000000001" customHeight="1" x14ac:dyDescent="0.3"/>
    <row r="47" spans="1:4" s="58" customFormat="1" ht="19.350000000000001" customHeight="1" x14ac:dyDescent="0.2">
      <c r="A47" s="57" t="s">
        <v>228</v>
      </c>
    </row>
    <row r="48" spans="1:4" s="52" customFormat="1" ht="19.350000000000001" customHeight="1" x14ac:dyDescent="0.2">
      <c r="A48" s="56" t="s">
        <v>2</v>
      </c>
      <c r="B48" s="56" t="s">
        <v>73</v>
      </c>
      <c r="C48" s="56" t="s">
        <v>284</v>
      </c>
      <c r="D48" s="56" t="s">
        <v>74</v>
      </c>
    </row>
    <row r="49" spans="1:4" ht="19.350000000000001" customHeight="1" x14ac:dyDescent="0.3">
      <c r="A49" s="3">
        <v>1</v>
      </c>
      <c r="B49" s="43" t="s">
        <v>196</v>
      </c>
      <c r="C49" s="14" t="s">
        <v>64</v>
      </c>
      <c r="D49" s="5"/>
    </row>
    <row r="50" spans="1:4" ht="19.350000000000001" customHeight="1" x14ac:dyDescent="0.3">
      <c r="A50" s="3">
        <v>2</v>
      </c>
      <c r="B50" s="35" t="s">
        <v>20</v>
      </c>
      <c r="C50" s="14" t="s">
        <v>65</v>
      </c>
      <c r="D50" s="5"/>
    </row>
    <row r="51" spans="1:4" ht="19.350000000000001" customHeight="1" x14ac:dyDescent="0.3">
      <c r="A51" s="3">
        <v>3</v>
      </c>
      <c r="B51" s="9" t="s">
        <v>282</v>
      </c>
      <c r="C51" s="14" t="s">
        <v>66</v>
      </c>
      <c r="D51" s="5"/>
    </row>
    <row r="52" spans="1:4" ht="19.350000000000001" customHeight="1" x14ac:dyDescent="0.3">
      <c r="A52" s="3">
        <v>4</v>
      </c>
      <c r="B52" s="35" t="s">
        <v>14</v>
      </c>
      <c r="C52" s="14" t="s">
        <v>59</v>
      </c>
      <c r="D52" s="5"/>
    </row>
    <row r="53" spans="1:4" ht="19.350000000000001" customHeight="1" x14ac:dyDescent="0.3">
      <c r="A53" s="3">
        <v>5</v>
      </c>
      <c r="B53" s="9" t="s">
        <v>89</v>
      </c>
      <c r="C53" s="14" t="s">
        <v>67</v>
      </c>
      <c r="D53" s="5"/>
    </row>
    <row r="54" spans="1:4" ht="19.350000000000001" customHeight="1" x14ac:dyDescent="0.3">
      <c r="A54" s="3">
        <v>6</v>
      </c>
      <c r="B54" s="35" t="s">
        <v>7</v>
      </c>
      <c r="C54" s="14" t="s">
        <v>68</v>
      </c>
      <c r="D54" s="5"/>
    </row>
    <row r="55" spans="1:4" ht="19.350000000000001" customHeight="1" x14ac:dyDescent="0.3">
      <c r="A55" s="3">
        <v>7</v>
      </c>
      <c r="B55" s="9" t="s">
        <v>33</v>
      </c>
      <c r="C55" s="14" t="s">
        <v>69</v>
      </c>
      <c r="D55" s="5"/>
    </row>
    <row r="56" spans="1:4" ht="19.350000000000001" customHeight="1" x14ac:dyDescent="0.3">
      <c r="A56" s="3">
        <v>8</v>
      </c>
      <c r="B56" s="35" t="s">
        <v>217</v>
      </c>
      <c r="C56" s="14" t="s">
        <v>70</v>
      </c>
      <c r="D56" s="5"/>
    </row>
    <row r="57" spans="1:4" ht="19.350000000000001" customHeight="1" x14ac:dyDescent="0.3">
      <c r="A57" s="3">
        <v>9</v>
      </c>
      <c r="B57" s="35" t="s">
        <v>286</v>
      </c>
      <c r="C57" s="14" t="s">
        <v>71</v>
      </c>
      <c r="D57" s="5"/>
    </row>
    <row r="58" spans="1:4" ht="19.350000000000001" customHeight="1" x14ac:dyDescent="0.3">
      <c r="A58" s="3">
        <v>10</v>
      </c>
      <c r="B58" s="9" t="s">
        <v>31</v>
      </c>
      <c r="C58" s="14" t="s">
        <v>72</v>
      </c>
      <c r="D58" s="5"/>
    </row>
    <row r="59" spans="1:4" ht="19.350000000000001" customHeight="1" x14ac:dyDescent="0.3">
      <c r="A59" s="3">
        <v>11</v>
      </c>
      <c r="B59" s="9" t="s">
        <v>81</v>
      </c>
      <c r="C59" s="14" t="s">
        <v>55</v>
      </c>
      <c r="D59" s="5"/>
    </row>
    <row r="60" spans="1:4" ht="19.350000000000001" customHeight="1" x14ac:dyDescent="0.3">
      <c r="A60" s="3">
        <v>12</v>
      </c>
      <c r="B60" s="9" t="s">
        <v>218</v>
      </c>
      <c r="C60" s="14" t="s">
        <v>56</v>
      </c>
      <c r="D60" s="5"/>
    </row>
    <row r="61" spans="1:4" ht="19.350000000000001" customHeight="1" x14ac:dyDescent="0.3">
      <c r="A61" s="3">
        <v>13</v>
      </c>
      <c r="B61" s="35" t="s">
        <v>219</v>
      </c>
      <c r="C61" s="14" t="s">
        <v>57</v>
      </c>
      <c r="D61" s="5"/>
    </row>
    <row r="62" spans="1:4" ht="19.350000000000001" customHeight="1" x14ac:dyDescent="0.3">
      <c r="A62" s="3">
        <v>14</v>
      </c>
      <c r="B62" s="9" t="s">
        <v>287</v>
      </c>
      <c r="C62" s="14" t="s">
        <v>58</v>
      </c>
      <c r="D62" s="102"/>
    </row>
    <row r="63" spans="1:4" ht="19.350000000000001" customHeight="1" x14ac:dyDescent="0.3">
      <c r="A63" s="3">
        <v>15</v>
      </c>
      <c r="B63" s="9" t="s">
        <v>36</v>
      </c>
      <c r="C63" s="14" t="s">
        <v>230</v>
      </c>
      <c r="D63" s="5"/>
    </row>
    <row r="64" spans="1:4" ht="19.350000000000001" customHeight="1" x14ac:dyDescent="0.3">
      <c r="A64" s="3">
        <v>16</v>
      </c>
      <c r="B64" s="35" t="s">
        <v>78</v>
      </c>
      <c r="C64" s="14" t="s">
        <v>53</v>
      </c>
      <c r="D64" s="5"/>
    </row>
    <row r="65" spans="1:4" ht="19.350000000000001" customHeight="1" x14ac:dyDescent="0.3">
      <c r="A65" s="3">
        <v>17</v>
      </c>
      <c r="B65" s="81" t="s">
        <v>200</v>
      </c>
      <c r="C65" s="14" t="s">
        <v>61</v>
      </c>
      <c r="D65" s="5"/>
    </row>
    <row r="66" spans="1:4" ht="19.350000000000001" customHeight="1" x14ac:dyDescent="0.3">
      <c r="A66" s="3">
        <v>18</v>
      </c>
      <c r="B66" s="9" t="s">
        <v>11</v>
      </c>
      <c r="C66" s="14" t="s">
        <v>62</v>
      </c>
      <c r="D66" s="5"/>
    </row>
    <row r="67" spans="1:4" ht="19.350000000000001" customHeight="1" x14ac:dyDescent="0.3">
      <c r="A67" s="3">
        <v>19</v>
      </c>
      <c r="B67" s="9" t="s">
        <v>220</v>
      </c>
      <c r="C67" s="14" t="s">
        <v>63</v>
      </c>
      <c r="D67" s="5"/>
    </row>
    <row r="68" spans="1:4" ht="19.350000000000001" customHeight="1" x14ac:dyDescent="0.3">
      <c r="A68" s="3">
        <v>20</v>
      </c>
      <c r="B68" s="35" t="s">
        <v>24</v>
      </c>
      <c r="C68" s="14" t="s">
        <v>181</v>
      </c>
      <c r="D68" s="5"/>
    </row>
    <row r="69" spans="1:4" ht="19.350000000000001" customHeight="1" x14ac:dyDescent="0.3">
      <c r="A69" s="3">
        <v>21</v>
      </c>
      <c r="B69" s="35" t="s">
        <v>201</v>
      </c>
      <c r="C69" s="14" t="s">
        <v>182</v>
      </c>
      <c r="D69" s="5"/>
    </row>
    <row r="70" spans="1:4" ht="19.350000000000001" customHeight="1" x14ac:dyDescent="0.3">
      <c r="A70" s="3">
        <v>22</v>
      </c>
      <c r="B70" s="9" t="s">
        <v>202</v>
      </c>
      <c r="C70" s="14" t="s">
        <v>175</v>
      </c>
      <c r="D70" s="5"/>
    </row>
    <row r="71" spans="1:4" ht="19.350000000000001" customHeight="1" x14ac:dyDescent="0.3">
      <c r="A71" s="3">
        <v>23</v>
      </c>
      <c r="B71" s="35" t="s">
        <v>203</v>
      </c>
      <c r="C71" s="14" t="s">
        <v>146</v>
      </c>
      <c r="D71" s="5"/>
    </row>
    <row r="72" spans="1:4" ht="19.350000000000001" customHeight="1" x14ac:dyDescent="0.3">
      <c r="A72" s="3">
        <v>24</v>
      </c>
      <c r="B72" s="9" t="s">
        <v>223</v>
      </c>
      <c r="C72" s="14" t="s">
        <v>184</v>
      </c>
      <c r="D72" s="5"/>
    </row>
    <row r="73" spans="1:4" ht="19.350000000000001" customHeight="1" x14ac:dyDescent="0.3">
      <c r="A73" s="3">
        <v>25</v>
      </c>
      <c r="B73" s="35" t="s">
        <v>124</v>
      </c>
      <c r="C73" s="14" t="s">
        <v>185</v>
      </c>
      <c r="D73" s="5"/>
    </row>
    <row r="74" spans="1:4" ht="19.350000000000001" customHeight="1" x14ac:dyDescent="0.3">
      <c r="A74" s="3">
        <v>26</v>
      </c>
      <c r="B74" s="9" t="s">
        <v>26</v>
      </c>
      <c r="C74" s="14" t="s">
        <v>177</v>
      </c>
      <c r="D74" s="5"/>
    </row>
    <row r="75" spans="1:4" ht="19.350000000000001" customHeight="1" x14ac:dyDescent="0.3">
      <c r="A75" s="3">
        <v>27</v>
      </c>
      <c r="B75" s="9" t="s">
        <v>203</v>
      </c>
      <c r="C75" s="14" t="s">
        <v>186</v>
      </c>
      <c r="D75" s="5"/>
    </row>
    <row r="76" spans="1:4" ht="19.350000000000001" customHeight="1" x14ac:dyDescent="0.3">
      <c r="A76" s="3">
        <v>28</v>
      </c>
      <c r="B76" s="114" t="s">
        <v>338</v>
      </c>
      <c r="C76" s="14" t="s">
        <v>187</v>
      </c>
      <c r="D76" s="5"/>
    </row>
    <row r="77" spans="1:4" ht="19.350000000000001" customHeight="1" x14ac:dyDescent="0.3">
      <c r="A77" s="3">
        <v>29</v>
      </c>
      <c r="B77" s="9" t="s">
        <v>39</v>
      </c>
      <c r="C77" s="14" t="s">
        <v>178</v>
      </c>
      <c r="D77" s="5"/>
    </row>
    <row r="78" spans="1:4" ht="19.350000000000001" customHeight="1" x14ac:dyDescent="0.3">
      <c r="A78" s="3">
        <v>30</v>
      </c>
      <c r="B78" s="9" t="s">
        <v>288</v>
      </c>
      <c r="C78" s="14" t="s">
        <v>48</v>
      </c>
      <c r="D78" s="5"/>
    </row>
    <row r="79" spans="1:4" ht="19.350000000000001" customHeight="1" x14ac:dyDescent="0.3">
      <c r="A79" s="3">
        <v>31</v>
      </c>
      <c r="B79" s="35" t="s">
        <v>225</v>
      </c>
      <c r="C79" s="14" t="s">
        <v>47</v>
      </c>
      <c r="D79" s="5"/>
    </row>
    <row r="80" spans="1:4" ht="19.350000000000001" customHeight="1" x14ac:dyDescent="0.3">
      <c r="A80" s="3">
        <v>32</v>
      </c>
      <c r="B80" s="9" t="s">
        <v>131</v>
      </c>
      <c r="C80" s="14" t="s">
        <v>49</v>
      </c>
      <c r="D80" s="5"/>
    </row>
    <row r="81" spans="1:4" ht="19.350000000000001" customHeight="1" x14ac:dyDescent="0.3">
      <c r="A81" s="3">
        <v>33</v>
      </c>
      <c r="B81" s="9" t="s">
        <v>23</v>
      </c>
      <c r="C81" s="14" t="s">
        <v>50</v>
      </c>
      <c r="D81" s="5"/>
    </row>
    <row r="82" spans="1:4" ht="19.350000000000001" customHeight="1" x14ac:dyDescent="0.3">
      <c r="A82" s="3">
        <v>34</v>
      </c>
      <c r="B82" s="9" t="s">
        <v>289</v>
      </c>
      <c r="C82" s="14" t="s">
        <v>51</v>
      </c>
      <c r="D82" s="5"/>
    </row>
    <row r="83" spans="1:4" ht="19.350000000000001" customHeight="1" x14ac:dyDescent="0.3">
      <c r="A83" s="3">
        <v>35</v>
      </c>
      <c r="B83" s="9" t="s">
        <v>76</v>
      </c>
      <c r="C83" s="14" t="s">
        <v>52</v>
      </c>
      <c r="D83" s="5"/>
    </row>
    <row r="84" spans="1:4" ht="19.350000000000001" customHeight="1" x14ac:dyDescent="0.3">
      <c r="A84" s="3">
        <v>36</v>
      </c>
      <c r="B84" s="9" t="s">
        <v>9</v>
      </c>
      <c r="C84" s="14" t="s">
        <v>54</v>
      </c>
      <c r="D84" s="5"/>
    </row>
    <row r="85" spans="1:4" ht="19.350000000000001" customHeight="1" x14ac:dyDescent="0.3">
      <c r="A85" s="3">
        <v>37</v>
      </c>
      <c r="B85" s="35" t="s">
        <v>80</v>
      </c>
      <c r="C85" s="14" t="s">
        <v>176</v>
      </c>
      <c r="D85" s="5"/>
    </row>
    <row r="86" spans="1:4" ht="19.350000000000001" customHeight="1" x14ac:dyDescent="0.3">
      <c r="A86" s="3">
        <v>38</v>
      </c>
      <c r="B86" s="9" t="s">
        <v>34</v>
      </c>
      <c r="C86" s="14" t="s">
        <v>188</v>
      </c>
      <c r="D86" s="5"/>
    </row>
    <row r="87" spans="1:4" ht="19.350000000000001" customHeight="1" x14ac:dyDescent="0.3">
      <c r="A87" s="61" t="s">
        <v>229</v>
      </c>
    </row>
  </sheetData>
  <mergeCells count="2">
    <mergeCell ref="A3:D3"/>
    <mergeCell ref="A4:D4"/>
  </mergeCells>
  <phoneticPr fontId="17" type="noConversion"/>
  <pageMargins left="0.45" right="0.2" top="0.5" bottom="0.25" header="0.05" footer="0.3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sqref="A1:XFD1048576"/>
    </sheetView>
  </sheetViews>
  <sheetFormatPr defaultColWidth="8.88671875" defaultRowHeight="18.75" x14ac:dyDescent="0.3"/>
  <cols>
    <col min="1" max="1" width="8.109375" style="30" customWidth="1"/>
    <col min="2" max="2" width="26.109375" style="4" customWidth="1"/>
    <col min="3" max="3" width="15.44140625" style="30" customWidth="1"/>
    <col min="4" max="4" width="13.44140625" style="4" customWidth="1"/>
    <col min="5" max="5" width="15.109375" style="4" customWidth="1"/>
    <col min="6" max="16384" width="8.88671875" style="4"/>
  </cols>
  <sheetData>
    <row r="1" spans="1:5" x14ac:dyDescent="0.3">
      <c r="A1" s="126" t="s">
        <v>246</v>
      </c>
      <c r="B1" s="126"/>
    </row>
    <row r="2" spans="1:5" x14ac:dyDescent="0.3">
      <c r="A2" s="121" t="s">
        <v>3</v>
      </c>
      <c r="B2" s="121"/>
    </row>
    <row r="3" spans="1:5" x14ac:dyDescent="0.3">
      <c r="A3" s="127" t="s">
        <v>189</v>
      </c>
      <c r="B3" s="127"/>
      <c r="C3" s="127"/>
      <c r="D3" s="127"/>
      <c r="E3" s="127"/>
    </row>
    <row r="4" spans="1:5" x14ac:dyDescent="0.3">
      <c r="A4" s="148" t="s">
        <v>393</v>
      </c>
      <c r="B4" s="148"/>
      <c r="C4" s="148"/>
      <c r="D4" s="148"/>
      <c r="E4" s="148"/>
    </row>
    <row r="5" spans="1:5" s="52" customFormat="1" x14ac:dyDescent="0.2">
      <c r="A5" s="85" t="s">
        <v>2</v>
      </c>
      <c r="B5" s="85" t="s">
        <v>73</v>
      </c>
      <c r="C5" s="86" t="s">
        <v>118</v>
      </c>
      <c r="D5" s="85" t="s">
        <v>119</v>
      </c>
      <c r="E5" s="85" t="s">
        <v>119</v>
      </c>
    </row>
    <row r="6" spans="1:5" x14ac:dyDescent="0.3">
      <c r="A6" s="3">
        <v>1</v>
      </c>
      <c r="B6" s="35" t="s">
        <v>196</v>
      </c>
      <c r="C6" s="14" t="s">
        <v>64</v>
      </c>
      <c r="D6" s="87"/>
      <c r="E6" s="87"/>
    </row>
    <row r="7" spans="1:5" x14ac:dyDescent="0.3">
      <c r="A7" s="3">
        <v>2</v>
      </c>
      <c r="B7" s="35" t="s">
        <v>20</v>
      </c>
      <c r="C7" s="14" t="s">
        <v>65</v>
      </c>
      <c r="D7" s="87"/>
      <c r="E7" s="87"/>
    </row>
    <row r="8" spans="1:5" x14ac:dyDescent="0.3">
      <c r="A8" s="3">
        <v>3</v>
      </c>
      <c r="B8" s="9" t="s">
        <v>37</v>
      </c>
      <c r="C8" s="14" t="s">
        <v>66</v>
      </c>
      <c r="D8" s="87"/>
      <c r="E8" s="87"/>
    </row>
    <row r="9" spans="1:5" x14ac:dyDescent="0.3">
      <c r="A9" s="3">
        <v>4</v>
      </c>
      <c r="B9" s="35" t="s">
        <v>14</v>
      </c>
      <c r="C9" s="14" t="s">
        <v>59</v>
      </c>
      <c r="D9" s="87"/>
      <c r="E9" s="87"/>
    </row>
    <row r="10" spans="1:5" x14ac:dyDescent="0.3">
      <c r="A10" s="3">
        <v>5</v>
      </c>
      <c r="B10" s="9" t="s">
        <v>89</v>
      </c>
      <c r="C10" s="14" t="s">
        <v>67</v>
      </c>
      <c r="D10" s="87"/>
      <c r="E10" s="87"/>
    </row>
    <row r="11" spans="1:5" x14ac:dyDescent="0.3">
      <c r="A11" s="3">
        <v>6</v>
      </c>
      <c r="B11" s="35" t="s">
        <v>7</v>
      </c>
      <c r="C11" s="14" t="s">
        <v>68</v>
      </c>
      <c r="D11" s="87"/>
      <c r="E11" s="87"/>
    </row>
    <row r="12" spans="1:5" x14ac:dyDescent="0.3">
      <c r="A12" s="3">
        <v>7</v>
      </c>
      <c r="B12" s="9" t="s">
        <v>33</v>
      </c>
      <c r="C12" s="14" t="s">
        <v>69</v>
      </c>
      <c r="D12" s="87"/>
      <c r="E12" s="87"/>
    </row>
    <row r="13" spans="1:5" x14ac:dyDescent="0.3">
      <c r="A13" s="3">
        <v>8</v>
      </c>
      <c r="B13" s="35" t="s">
        <v>217</v>
      </c>
      <c r="C13" s="14" t="s">
        <v>70</v>
      </c>
      <c r="D13" s="87"/>
      <c r="E13" s="87" t="s">
        <v>279</v>
      </c>
    </row>
    <row r="14" spans="1:5" x14ac:dyDescent="0.3">
      <c r="A14" s="3">
        <v>9</v>
      </c>
      <c r="B14" s="9" t="s">
        <v>222</v>
      </c>
      <c r="C14" s="14" t="s">
        <v>71</v>
      </c>
      <c r="D14" s="87"/>
      <c r="E14" s="87"/>
    </row>
    <row r="15" spans="1:5" ht="19.5" thickBot="1" x14ac:dyDescent="0.35">
      <c r="A15" s="88">
        <v>10</v>
      </c>
      <c r="B15" s="38" t="s">
        <v>31</v>
      </c>
      <c r="C15" s="24" t="s">
        <v>72</v>
      </c>
      <c r="D15" s="89"/>
      <c r="E15" s="89"/>
    </row>
    <row r="16" spans="1:5" x14ac:dyDescent="0.3">
      <c r="A16" s="90">
        <v>11</v>
      </c>
      <c r="B16" s="91" t="s">
        <v>81</v>
      </c>
      <c r="C16" s="90" t="s">
        <v>55</v>
      </c>
      <c r="D16" s="90"/>
      <c r="E16" s="90"/>
    </row>
    <row r="17" spans="1:7" x14ac:dyDescent="0.3">
      <c r="A17" s="92">
        <v>12</v>
      </c>
      <c r="B17" s="93" t="s">
        <v>218</v>
      </c>
      <c r="C17" s="92" t="s">
        <v>56</v>
      </c>
      <c r="D17" s="92"/>
      <c r="E17" s="92" t="s">
        <v>279</v>
      </c>
    </row>
    <row r="18" spans="1:7" x14ac:dyDescent="0.3">
      <c r="A18" s="92">
        <v>13</v>
      </c>
      <c r="B18" s="94" t="s">
        <v>219</v>
      </c>
      <c r="C18" s="92" t="s">
        <v>57</v>
      </c>
      <c r="D18" s="92"/>
      <c r="E18" s="92" t="s">
        <v>279</v>
      </c>
    </row>
    <row r="19" spans="1:7" x14ac:dyDescent="0.3">
      <c r="A19" s="92">
        <v>14</v>
      </c>
      <c r="B19" s="94" t="s">
        <v>6</v>
      </c>
      <c r="C19" s="92" t="s">
        <v>58</v>
      </c>
      <c r="D19" s="92"/>
      <c r="E19" s="92"/>
    </row>
    <row r="20" spans="1:7" x14ac:dyDescent="0.3">
      <c r="A20" s="92">
        <v>15</v>
      </c>
      <c r="B20" s="94" t="s">
        <v>8</v>
      </c>
      <c r="C20" s="92" t="s">
        <v>60</v>
      </c>
      <c r="D20" s="92"/>
      <c r="E20" s="92"/>
    </row>
    <row r="21" spans="1:7" x14ac:dyDescent="0.3">
      <c r="A21" s="92">
        <v>16</v>
      </c>
      <c r="B21" s="94" t="s">
        <v>78</v>
      </c>
      <c r="C21" s="92" t="s">
        <v>53</v>
      </c>
      <c r="D21" s="92"/>
      <c r="E21" s="92"/>
      <c r="G21" s="26"/>
    </row>
    <row r="22" spans="1:7" x14ac:dyDescent="0.3">
      <c r="A22" s="92">
        <v>17</v>
      </c>
      <c r="B22" s="93" t="s">
        <v>25</v>
      </c>
      <c r="C22" s="92" t="s">
        <v>61</v>
      </c>
      <c r="D22" s="92"/>
      <c r="E22" s="92"/>
    </row>
    <row r="23" spans="1:7" x14ac:dyDescent="0.3">
      <c r="A23" s="92">
        <v>18</v>
      </c>
      <c r="B23" s="101" t="s">
        <v>11</v>
      </c>
      <c r="C23" s="92" t="s">
        <v>62</v>
      </c>
      <c r="D23" s="92"/>
      <c r="E23" s="92"/>
    </row>
    <row r="24" spans="1:7" x14ac:dyDescent="0.3">
      <c r="A24" s="92">
        <v>19</v>
      </c>
      <c r="B24" s="93" t="s">
        <v>220</v>
      </c>
      <c r="C24" s="92" t="s">
        <v>63</v>
      </c>
      <c r="D24" s="92"/>
      <c r="E24" s="92" t="s">
        <v>279</v>
      </c>
    </row>
    <row r="25" spans="1:7" x14ac:dyDescent="0.3">
      <c r="A25" s="92">
        <v>20</v>
      </c>
      <c r="B25" s="94" t="s">
        <v>24</v>
      </c>
      <c r="C25" s="92" t="s">
        <v>181</v>
      </c>
      <c r="D25" s="92"/>
      <c r="E25" s="92"/>
    </row>
    <row r="26" spans="1:7" x14ac:dyDescent="0.3">
      <c r="A26" s="92">
        <v>21</v>
      </c>
      <c r="B26" s="35" t="s">
        <v>201</v>
      </c>
      <c r="C26" s="92" t="s">
        <v>182</v>
      </c>
      <c r="D26" s="92"/>
      <c r="E26" s="92"/>
    </row>
    <row r="27" spans="1:7" x14ac:dyDescent="0.3">
      <c r="A27" s="92">
        <v>22</v>
      </c>
      <c r="B27" s="94" t="s">
        <v>202</v>
      </c>
      <c r="C27" s="92" t="s">
        <v>175</v>
      </c>
      <c r="D27" s="92"/>
      <c r="E27" s="92" t="s">
        <v>279</v>
      </c>
    </row>
    <row r="28" spans="1:7" x14ac:dyDescent="0.3">
      <c r="A28" s="92">
        <v>23</v>
      </c>
      <c r="B28" s="93" t="s">
        <v>36</v>
      </c>
      <c r="C28" s="92" t="s">
        <v>183</v>
      </c>
      <c r="D28" s="92"/>
      <c r="E28" s="92"/>
    </row>
    <row r="29" spans="1:7" x14ac:dyDescent="0.3">
      <c r="A29" s="92">
        <v>24</v>
      </c>
      <c r="B29" s="9" t="s">
        <v>203</v>
      </c>
      <c r="C29" s="92" t="s">
        <v>146</v>
      </c>
      <c r="D29" s="92"/>
      <c r="E29" s="92" t="s">
        <v>279</v>
      </c>
    </row>
    <row r="30" spans="1:7" x14ac:dyDescent="0.3">
      <c r="A30" s="92">
        <v>25</v>
      </c>
      <c r="B30" s="93" t="s">
        <v>278</v>
      </c>
      <c r="C30" s="92" t="s">
        <v>184</v>
      </c>
      <c r="D30" s="92"/>
      <c r="E30" s="92" t="s">
        <v>279</v>
      </c>
    </row>
    <row r="31" spans="1:7" x14ac:dyDescent="0.3">
      <c r="A31" s="92">
        <v>26</v>
      </c>
      <c r="B31" s="94" t="s">
        <v>124</v>
      </c>
      <c r="C31" s="92" t="s">
        <v>185</v>
      </c>
      <c r="D31" s="92"/>
      <c r="E31" s="92"/>
    </row>
    <row r="32" spans="1:7" x14ac:dyDescent="0.3">
      <c r="A32" s="92">
        <v>27</v>
      </c>
      <c r="B32" s="93" t="s">
        <v>26</v>
      </c>
      <c r="C32" s="92" t="s">
        <v>177</v>
      </c>
      <c r="D32" s="92"/>
      <c r="E32" s="92"/>
    </row>
    <row r="33" spans="1:5" x14ac:dyDescent="0.3">
      <c r="A33" s="92">
        <v>28</v>
      </c>
      <c r="B33" s="93" t="s">
        <v>32</v>
      </c>
      <c r="C33" s="92" t="s">
        <v>186</v>
      </c>
      <c r="D33" s="92"/>
      <c r="E33" s="92"/>
    </row>
    <row r="34" spans="1:5" x14ac:dyDescent="0.3">
      <c r="A34" s="92">
        <v>29</v>
      </c>
      <c r="B34" s="94" t="s">
        <v>224</v>
      </c>
      <c r="C34" s="92" t="s">
        <v>187</v>
      </c>
      <c r="D34" s="92"/>
      <c r="E34" s="92" t="s">
        <v>279</v>
      </c>
    </row>
    <row r="35" spans="1:5" ht="19.5" thickBot="1" x14ac:dyDescent="0.35">
      <c r="A35" s="95">
        <v>30</v>
      </c>
      <c r="B35" s="96" t="s">
        <v>39</v>
      </c>
      <c r="C35" s="95" t="s">
        <v>178</v>
      </c>
      <c r="D35" s="95"/>
      <c r="E35" s="95"/>
    </row>
    <row r="36" spans="1:5" x14ac:dyDescent="0.3">
      <c r="A36" s="97">
        <v>31</v>
      </c>
      <c r="B36" s="98" t="s">
        <v>15</v>
      </c>
      <c r="C36" s="97" t="s">
        <v>48</v>
      </c>
      <c r="D36" s="97"/>
      <c r="E36" s="97"/>
    </row>
    <row r="37" spans="1:5" x14ac:dyDescent="0.3">
      <c r="A37" s="3">
        <v>32</v>
      </c>
      <c r="B37" s="35" t="s">
        <v>277</v>
      </c>
      <c r="C37" s="3" t="s">
        <v>47</v>
      </c>
      <c r="D37" s="3"/>
      <c r="E37" s="3" t="s">
        <v>279</v>
      </c>
    </row>
    <row r="38" spans="1:5" x14ac:dyDescent="0.3">
      <c r="A38" s="3">
        <v>33</v>
      </c>
      <c r="B38" s="9" t="s">
        <v>131</v>
      </c>
      <c r="C38" s="3" t="s">
        <v>49</v>
      </c>
      <c r="D38" s="3"/>
      <c r="E38" s="3"/>
    </row>
    <row r="39" spans="1:5" x14ac:dyDescent="0.3">
      <c r="A39" s="3">
        <v>34</v>
      </c>
      <c r="B39" s="35" t="s">
        <v>23</v>
      </c>
      <c r="C39" s="3" t="s">
        <v>50</v>
      </c>
      <c r="D39" s="3"/>
      <c r="E39" s="3"/>
    </row>
    <row r="40" spans="1:5" x14ac:dyDescent="0.3">
      <c r="A40" s="3">
        <v>35</v>
      </c>
      <c r="B40" s="35" t="s">
        <v>18</v>
      </c>
      <c r="C40" s="3" t="s">
        <v>51</v>
      </c>
      <c r="D40" s="3"/>
      <c r="E40" s="3"/>
    </row>
    <row r="41" spans="1:5" x14ac:dyDescent="0.3">
      <c r="A41" s="3">
        <v>36</v>
      </c>
      <c r="B41" s="9" t="s">
        <v>76</v>
      </c>
      <c r="C41" s="3" t="s">
        <v>52</v>
      </c>
      <c r="D41" s="3"/>
      <c r="E41" s="3"/>
    </row>
    <row r="42" spans="1:5" x14ac:dyDescent="0.3">
      <c r="A42" s="3">
        <v>37</v>
      </c>
      <c r="B42" s="35" t="s">
        <v>9</v>
      </c>
      <c r="C42" s="3" t="s">
        <v>54</v>
      </c>
      <c r="D42" s="3"/>
      <c r="E42" s="3"/>
    </row>
    <row r="43" spans="1:5" x14ac:dyDescent="0.3">
      <c r="A43" s="3">
        <v>38</v>
      </c>
      <c r="B43" s="35" t="s">
        <v>80</v>
      </c>
      <c r="C43" s="3" t="s">
        <v>176</v>
      </c>
      <c r="D43" s="3"/>
      <c r="E43" s="3"/>
    </row>
    <row r="44" spans="1:5" ht="19.5" thickBot="1" x14ac:dyDescent="0.35">
      <c r="A44" s="88">
        <v>39</v>
      </c>
      <c r="B44" s="38" t="s">
        <v>34</v>
      </c>
      <c r="C44" s="88" t="s">
        <v>188</v>
      </c>
      <c r="D44" s="88"/>
      <c r="E44" s="88"/>
    </row>
    <row r="45" spans="1:5" x14ac:dyDescent="0.3">
      <c r="A45" s="99">
        <v>40</v>
      </c>
      <c r="B45" s="100" t="s">
        <v>5</v>
      </c>
      <c r="C45" s="99" t="s">
        <v>41</v>
      </c>
      <c r="D45" s="99"/>
      <c r="E45" s="99"/>
    </row>
    <row r="46" spans="1:5" x14ac:dyDescent="0.3">
      <c r="A46" s="92">
        <v>41</v>
      </c>
      <c r="B46" s="94" t="s">
        <v>16</v>
      </c>
      <c r="C46" s="92" t="s">
        <v>42</v>
      </c>
      <c r="D46" s="92"/>
      <c r="E46" s="92"/>
    </row>
    <row r="47" spans="1:5" x14ac:dyDescent="0.3">
      <c r="A47" s="92">
        <v>42</v>
      </c>
      <c r="B47" s="93" t="s">
        <v>35</v>
      </c>
      <c r="C47" s="92" t="s">
        <v>43</v>
      </c>
      <c r="D47" s="92"/>
      <c r="E47" s="92"/>
    </row>
    <row r="48" spans="1:5" x14ac:dyDescent="0.3">
      <c r="A48" s="92">
        <v>43</v>
      </c>
      <c r="B48" s="94" t="s">
        <v>19</v>
      </c>
      <c r="C48" s="92" t="s">
        <v>44</v>
      </c>
      <c r="D48" s="92"/>
      <c r="E48" s="92"/>
    </row>
    <row r="49" spans="1:5" x14ac:dyDescent="0.3">
      <c r="A49" s="92">
        <v>44</v>
      </c>
      <c r="B49" s="94" t="s">
        <v>21</v>
      </c>
      <c r="C49" s="92" t="s">
        <v>75</v>
      </c>
      <c r="D49" s="92"/>
      <c r="E49" s="92"/>
    </row>
    <row r="50" spans="1:5" x14ac:dyDescent="0.3">
      <c r="A50" s="92">
        <v>45</v>
      </c>
      <c r="B50" s="94" t="s">
        <v>22</v>
      </c>
      <c r="C50" s="92" t="s">
        <v>45</v>
      </c>
      <c r="D50" s="92"/>
      <c r="E50" s="92"/>
    </row>
    <row r="51" spans="1:5" x14ac:dyDescent="0.3">
      <c r="A51" s="92">
        <v>46</v>
      </c>
      <c r="B51" s="94" t="s">
        <v>17</v>
      </c>
      <c r="C51" s="92" t="s">
        <v>46</v>
      </c>
      <c r="D51" s="92"/>
      <c r="E51" s="92"/>
    </row>
  </sheetData>
  <mergeCells count="4">
    <mergeCell ref="A1:B1"/>
    <mergeCell ref="A2:B2"/>
    <mergeCell ref="A3:E3"/>
    <mergeCell ref="A4:E4"/>
  </mergeCells>
  <phoneticPr fontId="17" type="noConversion"/>
  <pageMargins left="0.7" right="0.7" top="0" bottom="0" header="0" footer="0.05"/>
  <pageSetup paperSize="9" scale="9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SGV</vt:lpstr>
      <vt:lpstr>PCCMTUẦN 27 24-3 sau ktgk2</vt:lpstr>
      <vt:lpstr>PC DẠY KNS, STEM</vt:lpstr>
      <vt:lpstr>GVCN</vt:lpstr>
      <vt:lpstr>'PC DẠY KNS, STEM'!Print_Titles</vt:lpstr>
      <vt:lpstr>'PCCMTUẦN 27 24-3 sau ktgk2'!Print_Titles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</cp:lastModifiedBy>
  <cp:lastPrinted>2025-03-01T08:20:55Z</cp:lastPrinted>
  <dcterms:created xsi:type="dcterms:W3CDTF">2023-05-28T12:56:15Z</dcterms:created>
  <dcterms:modified xsi:type="dcterms:W3CDTF">2025-03-26T06:36:32Z</dcterms:modified>
</cp:coreProperties>
</file>