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0490" windowHeight="7275" activeTab="1"/>
  </bookViews>
  <sheets>
    <sheet name="Bieu  3 Q1-19" sheetId="1" r:id="rId1"/>
    <sheet name="quy ngoiai" sheetId="2" r:id="rId2"/>
  </sheets>
  <definedNames>
    <definedName name="_xlnm.Print_Titles" localSheetId="0">'Bieu  3 Q1-19'!$7:$7</definedName>
  </definedNames>
  <calcPr fullCalcOnLoad="1"/>
</workbook>
</file>

<file path=xl/sharedStrings.xml><?xml version="1.0" encoding="utf-8"?>
<sst xmlns="http://schemas.openxmlformats.org/spreadsheetml/2006/main" count="245" uniqueCount="172">
  <si>
    <t>TT</t>
  </si>
  <si>
    <t>I</t>
  </si>
  <si>
    <t>II</t>
  </si>
  <si>
    <t xml:space="preserve">THỦ TRƯỞNG ĐƠN VỊ </t>
  </si>
  <si>
    <t>Nội dung</t>
  </si>
  <si>
    <t xml:space="preserve">CÔNG KHAI </t>
  </si>
  <si>
    <t xml:space="preserve">                                                                    Đvt:  dồng </t>
  </si>
  <si>
    <t>Thu</t>
  </si>
  <si>
    <t xml:space="preserve">Tồn kỳ trước </t>
  </si>
  <si>
    <t xml:space="preserve">Chi </t>
  </si>
  <si>
    <t xml:space="preserve">Tồn </t>
  </si>
  <si>
    <t xml:space="preserve">Ghi chú </t>
  </si>
  <si>
    <t xml:space="preserve">LẬP BẢNG </t>
  </si>
  <si>
    <t xml:space="preserve">       Biểu số :04 - ban hành kèm theo thông tư số 90/2018/TT-BTC ngày 28 tháng 09 năm 2018 của Bộ Tài chính </t>
  </si>
  <si>
    <t>Chương: 622</t>
  </si>
  <si>
    <t>Biểu số 3</t>
  </si>
  <si>
    <t>THÔNG BÁO</t>
  </si>
  <si>
    <t>CÔNG KHAI QUYẾT TOÁN THU - CHI NGUỒN NSNN, NGUỒN KHÁC</t>
  </si>
  <si>
    <t>ĐVT: đồng</t>
  </si>
  <si>
    <t>STT</t>
  </si>
  <si>
    <t>Chỉ tiêu</t>
  </si>
  <si>
    <t>A</t>
  </si>
  <si>
    <t>Quyết toán thu</t>
  </si>
  <si>
    <t>Tổng số thu</t>
  </si>
  <si>
    <t>Thu phí, lệ phí</t>
  </si>
  <si>
    <t>(Chi tiết theo từng loại phí, lệ phí)</t>
  </si>
  <si>
    <t>Thu hoạt động SX, cung ứng dịch vụ</t>
  </si>
  <si>
    <t>(Chi tiết theo từng loại hình SX, DV)</t>
  </si>
  <si>
    <t>Thu viện trợ (chi tiết theo từng dự án)</t>
  </si>
  <si>
    <t>Thu sự nghiệp khác</t>
  </si>
  <si>
    <t>(Chi tiết theo từng loại thu)</t>
  </si>
  <si>
    <t>Số thu nộp NSNN</t>
  </si>
  <si>
    <t>Phí, lệ phí</t>
  </si>
  <si>
    <t>Hoạt động sự nghiệp khác</t>
  </si>
  <si>
    <t>III</t>
  </si>
  <si>
    <t>Số được để lại chi theo chế độ</t>
  </si>
  <si>
    <t>Hoạt động SX, cung ứng dịch vụ</t>
  </si>
  <si>
    <t>Thu viện trợ</t>
  </si>
  <si>
    <t>B</t>
  </si>
  <si>
    <t>Quyết toán chi ngân sách nhà nước</t>
  </si>
  <si>
    <t>Nguồn kinh phí tự chủ</t>
  </si>
  <si>
    <t>Thanh toán cá nhân</t>
  </si>
  <si>
    <t>- Mục: 6000</t>
  </si>
  <si>
    <t>Tiểu mục: 6001(lương BC)</t>
  </si>
  <si>
    <t>Tiểu mục: 6003 (lương hợp đồng)</t>
  </si>
  <si>
    <t>- Mục: 6100</t>
  </si>
  <si>
    <t>Tiểu mục: 6101( PC chức vụ)</t>
  </si>
  <si>
    <t>Tiểu mục: 6103( PC thu hút)</t>
  </si>
  <si>
    <t>TM: 6107 (PC độc hại)</t>
  </si>
  <si>
    <t>TM: 6112(PCƯĐ)</t>
  </si>
  <si>
    <t>TM: 6113(PCTN)</t>
  </si>
  <si>
    <t>TM: 6115(PC thâm niên)</t>
  </si>
  <si>
    <t>TM: 6117(PC VK)</t>
  </si>
  <si>
    <t>- Mục: 6250</t>
  </si>
  <si>
    <t>Tiểu mục: 6256(Khám sức khỏe đầu năm)</t>
  </si>
  <si>
    <t>Mục: 6300</t>
  </si>
  <si>
    <t>TM: 6301(BHXH)</t>
  </si>
  <si>
    <t>TM: 6302(BHYT)</t>
  </si>
  <si>
    <t>TM: 6303(KPCĐ)</t>
  </si>
  <si>
    <t>TM: 6304(BHTN)</t>
  </si>
  <si>
    <t>Mục: 6400</t>
  </si>
  <si>
    <t>TM:6404(Tăng thu nhập)</t>
  </si>
  <si>
    <t>TM:6449(Trợ cấp khác)</t>
  </si>
  <si>
    <t>Nghiệp vụ chuyên môn</t>
  </si>
  <si>
    <t>Mục: 6500</t>
  </si>
  <si>
    <t>TM: 6501(tiền điện)</t>
  </si>
  <si>
    <t>TM: 6504(VSMT)</t>
  </si>
  <si>
    <t>Mục: 6550</t>
  </si>
  <si>
    <t>TM: 6551(Văn phòng phẩm)</t>
  </si>
  <si>
    <t>TM: 6552(Công cụ, dụng cụ VP)</t>
  </si>
  <si>
    <t>TM: 6599(Vật tư VP khác)</t>
  </si>
  <si>
    <t>Mục: 6600</t>
  </si>
  <si>
    <t>TM: 6601(tiền điện thoại)</t>
  </si>
  <si>
    <t>TM: 6618(khoán điện thoại)</t>
  </si>
  <si>
    <t>Mục: 6700</t>
  </si>
  <si>
    <t>TM: 6701(tiền tàu xe)</t>
  </si>
  <si>
    <t>TM: 6702(PC công tác phí)</t>
  </si>
  <si>
    <t>TM: 6703(Thuê phòng ngủ)</t>
  </si>
  <si>
    <t>TM: 6704(khoán công tác phí)</t>
  </si>
  <si>
    <t>TM: 6749 Công tác phí</t>
  </si>
  <si>
    <t>Mục: 6750</t>
  </si>
  <si>
    <t>TM: 6751(Thuê phương tiện vận chuyển)</t>
  </si>
  <si>
    <t>TM: 6758(Thuê đào tạo lại cán bộ)</t>
  </si>
  <si>
    <t>TM: 6799(CP thuê mướn khác)</t>
  </si>
  <si>
    <t>Mục: 6900</t>
  </si>
  <si>
    <t>TM: 6907(nhà cửa)</t>
  </si>
  <si>
    <t>TM: 6912(thiết bị tin học)</t>
  </si>
  <si>
    <t>TM: 6913(Máy photocopy)</t>
  </si>
  <si>
    <t>TM: 6921(đường điện, cấp thoát nước)</t>
  </si>
  <si>
    <t>TM: 6949 (các tài sản khác)</t>
  </si>
  <si>
    <t>Mục: 7000</t>
  </si>
  <si>
    <t>TM: 7001(Mua hàng hóa, vật tư CM…)</t>
  </si>
  <si>
    <t>TM: 7003(in ấn, photo tài liệu…)</t>
  </si>
  <si>
    <t>TM: 7004(Đồng phục, trang phục)</t>
  </si>
  <si>
    <t>TM: 7049(Chi khác)</t>
  </si>
  <si>
    <t>Chi phí khác</t>
  </si>
  <si>
    <t>Mục: 7750</t>
  </si>
  <si>
    <t>TM: 7756(phí, lệ phí)</t>
  </si>
  <si>
    <t>TM: 7799(Chi các khoản khác)</t>
  </si>
  <si>
    <t>Mục: 7850</t>
  </si>
  <si>
    <t>TM: 7899(khác)</t>
  </si>
  <si>
    <t>Mua sắm tài sản dùng cho công tác chuyên môn)</t>
  </si>
  <si>
    <t>Mục: 9000</t>
  </si>
  <si>
    <t>TM: 9058(thiết bị PCCC)</t>
  </si>
  <si>
    <t>TM: 9099(tài sản khác)</t>
  </si>
  <si>
    <t>Nguồn cải cách tiền lương</t>
  </si>
  <si>
    <t>TM: 6349(khác)</t>
  </si>
  <si>
    <t>Nguồn kinh phí không tự chủ</t>
  </si>
  <si>
    <t xml:space="preserve"> Mục: 6100</t>
  </si>
  <si>
    <t>TM: 6106 (PC thêm giờ)</t>
  </si>
  <si>
    <t>TM: 6149(PC khác)</t>
  </si>
  <si>
    <t>TM: 6449(trợ cấp, phụ cấp)</t>
  </si>
  <si>
    <t>TM: 6799(Thuê mướn khác)</t>
  </si>
  <si>
    <t>TM: 7057(bỏa hiểm cháy nở)</t>
  </si>
  <si>
    <t>TM: 7766(cấp bù học phí)</t>
  </si>
  <si>
    <t>TM: 7799 (chi khác)</t>
  </si>
  <si>
    <t>Mục: 9050</t>
  </si>
  <si>
    <t>TM: 9003 (Phần Mềm MT)</t>
  </si>
  <si>
    <t>TM: 9062 (Thiết bị tin học)</t>
  </si>
  <si>
    <t>TM: 9063 (Máy photo)</t>
  </si>
  <si>
    <t>TM: 9099 (Tài sản khác)</t>
  </si>
  <si>
    <t>TM: 7758(Chi hỗ trợ)</t>
  </si>
  <si>
    <t>TM: 7764(Chi khen thưởng)</t>
  </si>
  <si>
    <t>TM: 7799(Chi khác)</t>
  </si>
  <si>
    <t>C</t>
  </si>
  <si>
    <t>Tiểu mục: 6049(lương khác)</t>
  </si>
  <si>
    <t>- Mục: 6050</t>
  </si>
  <si>
    <t>Tiểu mục: 6051)Trả công cho lao 
động thường xuyên theo hợp đồng)</t>
  </si>
  <si>
    <t>TM: 6449(khác)</t>
  </si>
  <si>
    <t>TM: 6504(phí vệ sinh)</t>
  </si>
  <si>
    <t>TM: 6601 (Cước DT)</t>
  </si>
  <si>
    <t>TM: 6799(chi phí thuê mướn)</t>
  </si>
  <si>
    <t>TM: 69112(thiết bị tin học)</t>
  </si>
  <si>
    <t>M: 6916 (máy bơm nước)</t>
  </si>
  <si>
    <t>TM: 6921 (sửa chữa điện, nước)</t>
  </si>
  <si>
    <t>TM: 6949(các tài sản và công trình hạ tầng khác)</t>
  </si>
  <si>
    <t>TM: 7761(chi tiếp khách)</t>
  </si>
  <si>
    <t>TM: 7799(Chi phí quản lý)</t>
  </si>
  <si>
    <t>TM: 9099(Tài sản khác)</t>
  </si>
  <si>
    <t>TỔNG CỘNG</t>
  </si>
  <si>
    <t xml:space="preserve">              Lập biểu</t>
  </si>
  <si>
    <t>Thủ trưởng đơn vị</t>
  </si>
  <si>
    <t xml:space="preserve">  QUYẾT TOÁN THU- CHI NGUỒN KHÁC </t>
  </si>
  <si>
    <t>TM: 7053 phan mem</t>
  </si>
  <si>
    <t>TM: 6605(tiền internet)</t>
  </si>
  <si>
    <t>TM: 7757 BH cháy nổ</t>
  </si>
  <si>
    <t xml:space="preserve">ĐƠN VI : TRƯỜNG THCS MỸ THẠNH                    </t>
  </si>
  <si>
    <t>Tổng cộng</t>
  </si>
  <si>
    <t xml:space="preserve">CHƯƠNG : 622                                              </t>
  </si>
  <si>
    <t>TM: 6757 ( thuê lao động trong nước)</t>
  </si>
  <si>
    <t>Muục: 6950</t>
  </si>
  <si>
    <t>Mua sắm tài sản</t>
  </si>
  <si>
    <t>Dự toán chi nguồn khác (Học phí HK II
 năm học 2020-2021)</t>
  </si>
  <si>
    <t>TRƯỜNG MN THCS MỸ THẠNH</t>
  </si>
  <si>
    <t>Dạy thêm học thêm</t>
  </si>
  <si>
    <t>Ôn tuyển sinh 10</t>
  </si>
  <si>
    <t>Phù hiệu</t>
  </si>
  <si>
    <t>TM: 6757(GVHD)</t>
  </si>
  <si>
    <t>Phụ huynh học sinh</t>
  </si>
  <si>
    <t>Khuyến học</t>
  </si>
  <si>
    <t>BHYT</t>
  </si>
  <si>
    <t>VNED</t>
  </si>
  <si>
    <t>Chăm sóc sức khỏe học sinh</t>
  </si>
  <si>
    <t>QUÝ 2 NĂM  2022</t>
  </si>
  <si>
    <t>Số liệu báo cáo 
quyết toán Qúy 2/2022</t>
  </si>
  <si>
    <t>Số liệu quyết toán 
được duyệt  Qúy 2/2022</t>
  </si>
  <si>
    <t>Mục: 6950</t>
  </si>
  <si>
    <t>TM: 7012(Sách, tài liệu CM)</t>
  </si>
  <si>
    <t>Tháng 6/2022</t>
  </si>
  <si>
    <t xml:space="preserve">  Bền cát , ngày  01 tháng 7năm 2022</t>
  </si>
  <si>
    <t>TM: 6956 (TSCĐ)</t>
  </si>
  <si>
    <t>Ngày   01   tháng    07    năm 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</si>
</sst>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00"/>
    <numFmt numFmtId="179" formatCode="_(* #,##0_);_(* \(#,##0\);_(* \-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#,##0.0000"/>
    <numFmt numFmtId="185" formatCode="_(* #,##0.0000000_);_(* \(#,##0.0000000\);_(* &quot;-&quot;??_);_(@_)"/>
  </numFmts>
  <fonts count="6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sz val="12"/>
      <name val="Vni-times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73" fontId="0" fillId="0" borderId="0" xfId="42" applyNumberFormat="1" applyFont="1" applyAlignment="1">
      <alignment/>
    </xf>
    <xf numFmtId="173" fontId="0" fillId="0" borderId="10" xfId="0" applyNumberFormat="1" applyFont="1" applyBorder="1" applyAlignment="1">
      <alignment/>
    </xf>
    <xf numFmtId="173" fontId="1" fillId="0" borderId="0" xfId="42" applyNumberFormat="1" applyFont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173" fontId="1" fillId="0" borderId="10" xfId="42" applyNumberFormat="1" applyFont="1" applyBorder="1" applyAlignment="1">
      <alignment/>
    </xf>
    <xf numFmtId="173" fontId="0" fillId="0" borderId="0" xfId="42" applyNumberFormat="1" applyFont="1" applyAlignment="1">
      <alignment/>
    </xf>
    <xf numFmtId="173" fontId="0" fillId="0" borderId="10" xfId="42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73" fontId="10" fillId="0" borderId="12" xfId="42" applyNumberFormat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173" fontId="10" fillId="0" borderId="13" xfId="42" applyNumberFormat="1" applyFont="1" applyBorder="1" applyAlignment="1">
      <alignment/>
    </xf>
    <xf numFmtId="49" fontId="10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/>
    </xf>
    <xf numFmtId="173" fontId="0" fillId="0" borderId="13" xfId="42" applyNumberFormat="1" applyFont="1" applyBorder="1" applyAlignment="1">
      <alignment/>
    </xf>
    <xf numFmtId="173" fontId="9" fillId="0" borderId="13" xfId="42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49" fontId="12" fillId="0" borderId="13" xfId="0" applyNumberFormat="1" applyFont="1" applyBorder="1" applyAlignment="1">
      <alignment/>
    </xf>
    <xf numFmtId="173" fontId="12" fillId="0" borderId="13" xfId="42" applyNumberFormat="1" applyFont="1" applyBorder="1" applyAlignment="1">
      <alignment/>
    </xf>
    <xf numFmtId="0" fontId="12" fillId="0" borderId="0" xfId="0" applyFont="1" applyAlignment="1">
      <alignment/>
    </xf>
    <xf numFmtId="173" fontId="1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49" fontId="0" fillId="0" borderId="13" xfId="0" applyNumberFormat="1" applyBorder="1" applyAlignment="1">
      <alignment wrapText="1"/>
    </xf>
    <xf numFmtId="49" fontId="12" fillId="0" borderId="13" xfId="0" applyNumberFormat="1" applyFont="1" applyBorder="1" applyAlignment="1">
      <alignment wrapText="1"/>
    </xf>
    <xf numFmtId="0" fontId="0" fillId="0" borderId="14" xfId="0" applyBorder="1" applyAlignment="1">
      <alignment horizontal="center"/>
    </xf>
    <xf numFmtId="173" fontId="10" fillId="0" borderId="14" xfId="42" applyNumberFormat="1" applyFont="1" applyBorder="1" applyAlignment="1">
      <alignment/>
    </xf>
    <xf numFmtId="0" fontId="9" fillId="0" borderId="14" xfId="0" applyFont="1" applyBorder="1" applyAlignment="1">
      <alignment horizontal="center"/>
    </xf>
    <xf numFmtId="173" fontId="9" fillId="0" borderId="14" xfId="42" applyNumberFormat="1" applyFont="1" applyBorder="1" applyAlignment="1">
      <alignment/>
    </xf>
    <xf numFmtId="173" fontId="0" fillId="0" borderId="14" xfId="42" applyNumberFormat="1" applyFont="1" applyBorder="1" applyAlignment="1">
      <alignment/>
    </xf>
    <xf numFmtId="173" fontId="10" fillId="0" borderId="15" xfId="42" applyNumberFormat="1" applyFont="1" applyBorder="1" applyAlignment="1">
      <alignment/>
    </xf>
    <xf numFmtId="49" fontId="0" fillId="0" borderId="13" xfId="0" applyNumberFormat="1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0" xfId="42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173" fontId="1" fillId="0" borderId="0" xfId="0" applyNumberFormat="1" applyFont="1" applyAlignment="1">
      <alignment/>
    </xf>
    <xf numFmtId="173" fontId="16" fillId="0" borderId="0" xfId="42" applyNumberFormat="1" applyFont="1" applyAlignment="1">
      <alignment/>
    </xf>
    <xf numFmtId="0" fontId="59" fillId="0" borderId="13" xfId="0" applyFont="1" applyBorder="1" applyAlignment="1">
      <alignment horizontal="center"/>
    </xf>
    <xf numFmtId="49" fontId="59" fillId="0" borderId="13" xfId="0" applyNumberFormat="1" applyFont="1" applyBorder="1" applyAlignment="1">
      <alignment/>
    </xf>
    <xf numFmtId="173" fontId="59" fillId="0" borderId="13" xfId="42" applyNumberFormat="1" applyFont="1" applyBorder="1" applyAlignment="1">
      <alignment/>
    </xf>
    <xf numFmtId="0" fontId="59" fillId="0" borderId="0" xfId="0" applyFont="1" applyAlignment="1">
      <alignment/>
    </xf>
    <xf numFmtId="0" fontId="60" fillId="0" borderId="13" xfId="0" applyFont="1" applyBorder="1" applyAlignment="1">
      <alignment horizontal="center"/>
    </xf>
    <xf numFmtId="49" fontId="60" fillId="0" borderId="13" xfId="0" applyNumberFormat="1" applyFont="1" applyBorder="1" applyAlignment="1">
      <alignment/>
    </xf>
    <xf numFmtId="173" fontId="60" fillId="0" borderId="13" xfId="42" applyNumberFormat="1" applyFont="1" applyBorder="1" applyAlignment="1">
      <alignment/>
    </xf>
    <xf numFmtId="0" fontId="60" fillId="0" borderId="0" xfId="0" applyFont="1" applyAlignment="1">
      <alignment/>
    </xf>
    <xf numFmtId="173" fontId="59" fillId="0" borderId="0" xfId="0" applyNumberFormat="1" applyFont="1" applyAlignment="1">
      <alignment/>
    </xf>
    <xf numFmtId="173" fontId="9" fillId="0" borderId="0" xfId="42" applyNumberFormat="1" applyFont="1" applyAlignment="1">
      <alignment/>
    </xf>
    <xf numFmtId="0" fontId="1" fillId="0" borderId="13" xfId="0" applyFont="1" applyBorder="1" applyAlignment="1">
      <alignment horizontal="center"/>
    </xf>
    <xf numFmtId="173" fontId="1" fillId="0" borderId="13" xfId="42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8"/>
  <sheetViews>
    <sheetView zoomScalePageLayoutView="0" workbookViewId="0" topLeftCell="A10">
      <selection activeCell="F11" sqref="F11"/>
    </sheetView>
  </sheetViews>
  <sheetFormatPr defaultColWidth="9.140625" defaultRowHeight="12.75"/>
  <cols>
    <col min="1" max="1" width="6.421875" style="0" customWidth="1"/>
    <col min="2" max="2" width="45.7109375" style="21" customWidth="1"/>
    <col min="3" max="3" width="20.8515625" style="10" customWidth="1"/>
    <col min="4" max="4" width="22.28125" style="10" customWidth="1"/>
    <col min="5" max="6" width="12.7109375" style="0" bestFit="1" customWidth="1"/>
  </cols>
  <sheetData>
    <row r="1" ht="14.25">
      <c r="A1" s="20" t="s">
        <v>153</v>
      </c>
    </row>
    <row r="2" spans="1:4" ht="12.75">
      <c r="A2" t="s">
        <v>14</v>
      </c>
      <c r="D2" s="10" t="s">
        <v>15</v>
      </c>
    </row>
    <row r="3" spans="1:4" ht="18.75">
      <c r="A3" s="75" t="s">
        <v>16</v>
      </c>
      <c r="B3" s="75"/>
      <c r="C3" s="75"/>
      <c r="D3" s="75"/>
    </row>
    <row r="4" spans="1:4" ht="14.25">
      <c r="A4" s="74" t="s">
        <v>17</v>
      </c>
      <c r="B4" s="74"/>
      <c r="C4" s="74"/>
      <c r="D4" s="74"/>
    </row>
    <row r="5" spans="1:4" ht="14.25">
      <c r="A5" s="74" t="s">
        <v>163</v>
      </c>
      <c r="B5" s="74"/>
      <c r="C5" s="74"/>
      <c r="D5" s="74"/>
    </row>
    <row r="6" ht="12.75">
      <c r="D6" s="10" t="s">
        <v>18</v>
      </c>
    </row>
    <row r="7" spans="1:4" s="19" customFormat="1" ht="48" customHeight="1">
      <c r="A7" s="22" t="s">
        <v>19</v>
      </c>
      <c r="B7" s="23" t="s">
        <v>20</v>
      </c>
      <c r="C7" s="24" t="s">
        <v>164</v>
      </c>
      <c r="D7" s="24" t="s">
        <v>165</v>
      </c>
    </row>
    <row r="8" spans="1:4" s="20" customFormat="1" ht="14.25">
      <c r="A8" s="25" t="s">
        <v>21</v>
      </c>
      <c r="B8" s="26" t="s">
        <v>22</v>
      </c>
      <c r="C8" s="27"/>
      <c r="D8" s="27"/>
    </row>
    <row r="9" spans="1:4" s="20" customFormat="1" ht="14.25">
      <c r="A9" s="25" t="s">
        <v>1</v>
      </c>
      <c r="B9" s="28" t="s">
        <v>23</v>
      </c>
      <c r="C9" s="27">
        <f>C10</f>
        <v>423300000</v>
      </c>
      <c r="D9" s="27">
        <f>C9</f>
        <v>423300000</v>
      </c>
    </row>
    <row r="10" spans="1:4" ht="15">
      <c r="A10" s="29">
        <v>1</v>
      </c>
      <c r="B10" s="30" t="s">
        <v>24</v>
      </c>
      <c r="C10" s="31">
        <v>423300000</v>
      </c>
      <c r="D10" s="32">
        <f>C10</f>
        <v>423300000</v>
      </c>
    </row>
    <row r="11" spans="1:4" ht="15">
      <c r="A11" s="29"/>
      <c r="B11" s="33" t="s">
        <v>25</v>
      </c>
      <c r="D11" s="32"/>
    </row>
    <row r="12" spans="1:4" ht="12.75">
      <c r="A12" s="29">
        <v>2</v>
      </c>
      <c r="B12" s="30" t="s">
        <v>26</v>
      </c>
      <c r="C12" s="31"/>
      <c r="D12" s="31"/>
    </row>
    <row r="13" spans="1:4" ht="15">
      <c r="A13" s="29"/>
      <c r="B13" s="33" t="s">
        <v>27</v>
      </c>
      <c r="C13" s="31"/>
      <c r="D13" s="31"/>
    </row>
    <row r="14" spans="1:4" ht="12.75">
      <c r="A14" s="29">
        <v>3</v>
      </c>
      <c r="B14" s="30" t="s">
        <v>28</v>
      </c>
      <c r="C14" s="31"/>
      <c r="D14" s="31"/>
    </row>
    <row r="15" spans="1:4" ht="12.75">
      <c r="A15" s="29"/>
      <c r="B15" s="30"/>
      <c r="C15" s="31"/>
      <c r="D15" s="31"/>
    </row>
    <row r="16" spans="1:4" ht="12.75">
      <c r="A16" s="29">
        <v>4</v>
      </c>
      <c r="B16" s="30" t="s">
        <v>29</v>
      </c>
      <c r="C16" s="31"/>
      <c r="D16" s="31"/>
    </row>
    <row r="17" spans="1:4" ht="15">
      <c r="A17" s="29"/>
      <c r="B17" s="33" t="s">
        <v>30</v>
      </c>
      <c r="C17" s="31"/>
      <c r="D17" s="31"/>
    </row>
    <row r="18" spans="1:4" s="20" customFormat="1" ht="14.25">
      <c r="A18" s="25" t="s">
        <v>2</v>
      </c>
      <c r="B18" s="28" t="s">
        <v>31</v>
      </c>
      <c r="C18" s="27">
        <f>C19+C21+C23</f>
        <v>423300000</v>
      </c>
      <c r="D18" s="27">
        <f>D19+D21+D23</f>
        <v>423300000</v>
      </c>
    </row>
    <row r="19" spans="1:4" ht="12.75">
      <c r="A19" s="29">
        <v>1</v>
      </c>
      <c r="B19" s="30" t="s">
        <v>32</v>
      </c>
      <c r="C19" s="31">
        <v>423300000</v>
      </c>
      <c r="D19" s="31">
        <f>C19</f>
        <v>423300000</v>
      </c>
    </row>
    <row r="20" spans="1:4" ht="15">
      <c r="A20" s="29"/>
      <c r="B20" s="33" t="s">
        <v>25</v>
      </c>
      <c r="C20" s="31"/>
      <c r="D20" s="31">
        <f>C20</f>
        <v>0</v>
      </c>
    </row>
    <row r="21" spans="1:4" ht="12.75">
      <c r="A21" s="29">
        <v>2</v>
      </c>
      <c r="B21" s="30" t="s">
        <v>26</v>
      </c>
      <c r="C21" s="31"/>
      <c r="D21" s="31"/>
    </row>
    <row r="22" spans="1:4" ht="15">
      <c r="A22" s="29"/>
      <c r="B22" s="33" t="s">
        <v>27</v>
      </c>
      <c r="C22" s="31"/>
      <c r="D22" s="31"/>
    </row>
    <row r="23" spans="1:4" ht="12.75">
      <c r="A23" s="29">
        <v>3</v>
      </c>
      <c r="B23" s="30" t="s">
        <v>33</v>
      </c>
      <c r="C23" s="31"/>
      <c r="D23" s="31"/>
    </row>
    <row r="24" spans="1:4" ht="15">
      <c r="A24" s="29"/>
      <c r="B24" s="33" t="s">
        <v>30</v>
      </c>
      <c r="C24" s="31"/>
      <c r="D24" s="31"/>
    </row>
    <row r="25" spans="1:4" s="20" customFormat="1" ht="14.25">
      <c r="A25" s="25" t="s">
        <v>34</v>
      </c>
      <c r="B25" s="28" t="s">
        <v>35</v>
      </c>
      <c r="C25" s="27"/>
      <c r="D25" s="27"/>
    </row>
    <row r="26" spans="1:4" ht="12.75">
      <c r="A26" s="29">
        <v>1</v>
      </c>
      <c r="B26" s="30" t="s">
        <v>32</v>
      </c>
      <c r="C26" s="31"/>
      <c r="D26" s="31"/>
    </row>
    <row r="27" spans="1:4" ht="15">
      <c r="A27" s="29"/>
      <c r="B27" s="33" t="s">
        <v>25</v>
      </c>
      <c r="C27" s="31"/>
      <c r="D27" s="31"/>
    </row>
    <row r="28" spans="1:4" ht="12.75">
      <c r="A28" s="29">
        <v>2</v>
      </c>
      <c r="B28" s="30" t="s">
        <v>36</v>
      </c>
      <c r="C28" s="31"/>
      <c r="D28" s="31"/>
    </row>
    <row r="29" spans="1:4" ht="15">
      <c r="A29" s="29"/>
      <c r="B29" s="33" t="s">
        <v>27</v>
      </c>
      <c r="C29" s="31"/>
      <c r="D29" s="31"/>
    </row>
    <row r="30" spans="1:4" ht="12.75">
      <c r="A30" s="29">
        <v>3</v>
      </c>
      <c r="B30" s="30" t="s">
        <v>37</v>
      </c>
      <c r="C30" s="31"/>
      <c r="D30" s="31"/>
    </row>
    <row r="31" spans="1:4" ht="12.75">
      <c r="A31" s="29"/>
      <c r="B31" s="30"/>
      <c r="C31" s="31"/>
      <c r="D31" s="31"/>
    </row>
    <row r="32" spans="1:4" ht="12.75">
      <c r="A32" s="29">
        <v>4</v>
      </c>
      <c r="B32" s="30" t="s">
        <v>33</v>
      </c>
      <c r="C32" s="31"/>
      <c r="D32" s="31"/>
    </row>
    <row r="33" spans="1:4" ht="15">
      <c r="A33" s="29"/>
      <c r="B33" s="33" t="s">
        <v>30</v>
      </c>
      <c r="C33" s="31"/>
      <c r="D33" s="31"/>
    </row>
    <row r="34" spans="1:4" s="20" customFormat="1" ht="14.25">
      <c r="A34" s="25" t="s">
        <v>38</v>
      </c>
      <c r="B34" s="26" t="s">
        <v>39</v>
      </c>
      <c r="C34" s="27">
        <f>C35+C122+C159+C104</f>
        <v>4269966542</v>
      </c>
      <c r="D34" s="27">
        <f>D35+D122+D159+D104</f>
        <v>4269966542</v>
      </c>
    </row>
    <row r="35" spans="1:4" s="64" customFormat="1" ht="14.25">
      <c r="A35" s="61" t="s">
        <v>1</v>
      </c>
      <c r="B35" s="62" t="s">
        <v>40</v>
      </c>
      <c r="C35" s="63">
        <f>C36+C57+C93</f>
        <v>4150810851</v>
      </c>
      <c r="D35" s="63">
        <f>D36+D57+D93</f>
        <v>4150810851</v>
      </c>
    </row>
    <row r="36" spans="1:4" s="20" customFormat="1" ht="14.25">
      <c r="A36" s="25">
        <v>1</v>
      </c>
      <c r="B36" s="28" t="s">
        <v>41</v>
      </c>
      <c r="C36" s="27">
        <f>C37+C41+C47+C49+C54</f>
        <v>3266621314</v>
      </c>
      <c r="D36" s="27">
        <f>D37+D41+D47+D49+D54</f>
        <v>3266621314</v>
      </c>
    </row>
    <row r="37" spans="1:4" s="20" customFormat="1" ht="14.25">
      <c r="A37" s="25"/>
      <c r="B37" s="28" t="s">
        <v>42</v>
      </c>
      <c r="C37" s="27">
        <f>SUM(C38:C40)</f>
        <v>1871736694</v>
      </c>
      <c r="D37" s="27">
        <f>SUM(D38:D40)</f>
        <v>1871736694</v>
      </c>
    </row>
    <row r="38" spans="1:4" ht="12.75">
      <c r="A38" s="29"/>
      <c r="B38" s="30" t="s">
        <v>43</v>
      </c>
      <c r="C38" s="10">
        <v>1792176694</v>
      </c>
      <c r="D38" s="31">
        <f>SUM(C38)</f>
        <v>1792176694</v>
      </c>
    </row>
    <row r="39" spans="1:4" ht="12.75" hidden="1">
      <c r="A39" s="29"/>
      <c r="B39" s="30" t="s">
        <v>44</v>
      </c>
      <c r="D39" s="31">
        <f>SUM(C39)</f>
        <v>0</v>
      </c>
    </row>
    <row r="40" spans="1:4" ht="25.5">
      <c r="A40" s="29"/>
      <c r="B40" s="51" t="s">
        <v>127</v>
      </c>
      <c r="C40" s="10">
        <v>79560000</v>
      </c>
      <c r="D40" s="31">
        <f>SUM(C40)</f>
        <v>79560000</v>
      </c>
    </row>
    <row r="41" spans="1:4" s="20" customFormat="1" ht="14.25">
      <c r="A41" s="25"/>
      <c r="B41" s="28" t="s">
        <v>45</v>
      </c>
      <c r="C41" s="27">
        <f>SUM(C42:C46)</f>
        <v>776837758</v>
      </c>
      <c r="D41" s="27">
        <f>SUM(D42:D46)</f>
        <v>776837758</v>
      </c>
    </row>
    <row r="42" spans="1:4" ht="12.75">
      <c r="A42" s="29"/>
      <c r="B42" s="30" t="s">
        <v>46</v>
      </c>
      <c r="C42" s="31">
        <v>36654000</v>
      </c>
      <c r="D42" s="31">
        <f>C42</f>
        <v>36654000</v>
      </c>
    </row>
    <row r="43" spans="1:4" ht="12.75">
      <c r="A43" s="29"/>
      <c r="B43" s="30" t="s">
        <v>49</v>
      </c>
      <c r="C43" s="31">
        <v>479125890</v>
      </c>
      <c r="D43" s="31">
        <f>C43</f>
        <v>479125890</v>
      </c>
    </row>
    <row r="44" spans="1:4" ht="12.75">
      <c r="A44" s="29"/>
      <c r="B44" s="30" t="s">
        <v>50</v>
      </c>
      <c r="C44" s="31">
        <v>1788000</v>
      </c>
      <c r="D44" s="31">
        <f>C44</f>
        <v>1788000</v>
      </c>
    </row>
    <row r="45" spans="1:4" ht="12.75">
      <c r="A45" s="29"/>
      <c r="B45" s="30" t="s">
        <v>51</v>
      </c>
      <c r="C45" s="31">
        <v>259269868</v>
      </c>
      <c r="D45" s="31">
        <f>C45</f>
        <v>259269868</v>
      </c>
    </row>
    <row r="46" spans="1:4" ht="12.75" hidden="1">
      <c r="A46" s="29"/>
      <c r="B46" s="30" t="s">
        <v>52</v>
      </c>
      <c r="C46" s="31"/>
      <c r="D46" s="31">
        <f>C46</f>
        <v>0</v>
      </c>
    </row>
    <row r="47" spans="1:4" s="20" customFormat="1" ht="14.25" hidden="1">
      <c r="A47" s="25"/>
      <c r="B47" s="28" t="s">
        <v>53</v>
      </c>
      <c r="C47" s="27">
        <f>C48</f>
        <v>0</v>
      </c>
      <c r="D47" s="27">
        <f>D48</f>
        <v>0</v>
      </c>
    </row>
    <row r="48" spans="1:4" ht="12.75" hidden="1">
      <c r="A48" s="29"/>
      <c r="B48" s="30" t="s">
        <v>54</v>
      </c>
      <c r="C48" s="31">
        <v>0</v>
      </c>
      <c r="D48" s="31">
        <f>C48</f>
        <v>0</v>
      </c>
    </row>
    <row r="49" spans="1:4" s="20" customFormat="1" ht="14.25">
      <c r="A49" s="25"/>
      <c r="B49" s="28" t="s">
        <v>55</v>
      </c>
      <c r="C49" s="27">
        <f>SUM(C50:C53)</f>
        <v>549646862</v>
      </c>
      <c r="D49" s="27">
        <f>SUM(D50:D53)</f>
        <v>549646862</v>
      </c>
    </row>
    <row r="50" spans="1:4" ht="12.75">
      <c r="A50" s="29"/>
      <c r="B50" s="30" t="s">
        <v>56</v>
      </c>
      <c r="C50" s="31">
        <v>410696207</v>
      </c>
      <c r="D50" s="31">
        <f>C50</f>
        <v>410696207</v>
      </c>
    </row>
    <row r="51" spans="1:4" ht="12.75">
      <c r="A51" s="29"/>
      <c r="B51" s="30" t="s">
        <v>57</v>
      </c>
      <c r="C51" s="31">
        <v>70405065</v>
      </c>
      <c r="D51" s="31">
        <f>C51</f>
        <v>70405065</v>
      </c>
    </row>
    <row r="52" spans="1:4" ht="12.75">
      <c r="A52" s="29"/>
      <c r="B52" s="30" t="s">
        <v>58</v>
      </c>
      <c r="C52" s="31">
        <v>45828940</v>
      </c>
      <c r="D52" s="31">
        <f>C52</f>
        <v>45828940</v>
      </c>
    </row>
    <row r="53" spans="1:4" ht="12.75">
      <c r="A53" s="29"/>
      <c r="B53" s="30" t="s">
        <v>59</v>
      </c>
      <c r="C53" s="31">
        <v>22716650</v>
      </c>
      <c r="D53" s="31">
        <f>C53</f>
        <v>22716650</v>
      </c>
    </row>
    <row r="54" spans="1:4" s="20" customFormat="1" ht="14.25">
      <c r="A54" s="25"/>
      <c r="B54" s="28" t="s">
        <v>60</v>
      </c>
      <c r="C54" s="27">
        <f>SUM(C55:C56)</f>
        <v>68400000</v>
      </c>
      <c r="D54" s="27">
        <f>SUM(D55:D56)</f>
        <v>68400000</v>
      </c>
    </row>
    <row r="55" spans="1:4" ht="12.75">
      <c r="A55" s="29"/>
      <c r="B55" s="30" t="s">
        <v>61</v>
      </c>
      <c r="C55" s="31">
        <v>68400000</v>
      </c>
      <c r="D55" s="31">
        <f>C55</f>
        <v>68400000</v>
      </c>
    </row>
    <row r="56" spans="1:4" ht="12.75">
      <c r="A56" s="29"/>
      <c r="B56" s="30" t="s">
        <v>62</v>
      </c>
      <c r="C56" s="31"/>
      <c r="D56" s="31">
        <f>C56</f>
        <v>0</v>
      </c>
    </row>
    <row r="57" spans="1:4" ht="14.25">
      <c r="A57" s="25">
        <v>2</v>
      </c>
      <c r="B57" s="28" t="s">
        <v>63</v>
      </c>
      <c r="C57" s="27">
        <f>C58+C61+C65+C69+C75+C79+C85+C87</f>
        <v>734157937</v>
      </c>
      <c r="D57" s="27">
        <f>D58+D61+D65+D69+D75+D79+D85+D87</f>
        <v>734157937</v>
      </c>
    </row>
    <row r="58" spans="1:4" s="20" customFormat="1" ht="14.25">
      <c r="A58" s="25"/>
      <c r="B58" s="28" t="s">
        <v>64</v>
      </c>
      <c r="C58" s="27">
        <f>SUM(C59:C60)</f>
        <v>62574296</v>
      </c>
      <c r="D58" s="27">
        <f>SUM(D59:D60)</f>
        <v>62574296</v>
      </c>
    </row>
    <row r="59" spans="1:4" s="42" customFormat="1" ht="15">
      <c r="A59" s="40"/>
      <c r="B59" s="41" t="s">
        <v>65</v>
      </c>
      <c r="C59" s="32">
        <v>61674296</v>
      </c>
      <c r="D59" s="32">
        <f>C59</f>
        <v>61674296</v>
      </c>
    </row>
    <row r="60" spans="1:4" s="42" customFormat="1" ht="15">
      <c r="A60" s="40"/>
      <c r="B60" s="41" t="s">
        <v>66</v>
      </c>
      <c r="C60" s="32">
        <v>900000</v>
      </c>
      <c r="D60" s="32">
        <f>C60</f>
        <v>900000</v>
      </c>
    </row>
    <row r="61" spans="1:4" s="20" customFormat="1" ht="14.25">
      <c r="A61" s="25"/>
      <c r="B61" s="28" t="s">
        <v>67</v>
      </c>
      <c r="C61" s="27">
        <f>SUM(C62:C64)</f>
        <v>87637200</v>
      </c>
      <c r="D61" s="27">
        <f>SUM(D62:D64)</f>
        <v>87637200</v>
      </c>
    </row>
    <row r="62" spans="1:4" ht="12.75" hidden="1">
      <c r="A62" s="29"/>
      <c r="B62" s="30" t="s">
        <v>68</v>
      </c>
      <c r="C62" s="31"/>
      <c r="D62" s="31">
        <f>C62</f>
        <v>0</v>
      </c>
    </row>
    <row r="63" spans="1:4" ht="12.75">
      <c r="A63" s="29"/>
      <c r="B63" s="30" t="s">
        <v>69</v>
      </c>
      <c r="C63" s="31">
        <v>40810000</v>
      </c>
      <c r="D63" s="31">
        <f>C63</f>
        <v>40810000</v>
      </c>
    </row>
    <row r="64" spans="1:4" ht="12.75">
      <c r="A64" s="29"/>
      <c r="B64" s="30" t="s">
        <v>70</v>
      </c>
      <c r="C64" s="31">
        <v>46827200</v>
      </c>
      <c r="D64" s="31">
        <f>C64</f>
        <v>46827200</v>
      </c>
    </row>
    <row r="65" spans="1:4" s="20" customFormat="1" ht="14.25">
      <c r="A65" s="25"/>
      <c r="B65" s="28" t="s">
        <v>71</v>
      </c>
      <c r="C65" s="27">
        <f>SUM(C66:C68)</f>
        <v>8797399</v>
      </c>
      <c r="D65" s="27">
        <f>SUM(D66:D68)</f>
        <v>8797399</v>
      </c>
    </row>
    <row r="66" spans="1:4" ht="12.75">
      <c r="A66" s="29"/>
      <c r="B66" s="30" t="s">
        <v>72</v>
      </c>
      <c r="C66" s="31">
        <v>1274560</v>
      </c>
      <c r="D66" s="31">
        <f>C66</f>
        <v>1274560</v>
      </c>
    </row>
    <row r="67" spans="1:4" ht="12.75">
      <c r="A67" s="29"/>
      <c r="B67" s="30" t="s">
        <v>144</v>
      </c>
      <c r="C67" s="31">
        <v>5122839</v>
      </c>
      <c r="D67" s="31">
        <f>C67</f>
        <v>5122839</v>
      </c>
    </row>
    <row r="68" spans="1:4" ht="12.75">
      <c r="A68" s="29"/>
      <c r="B68" s="30" t="s">
        <v>73</v>
      </c>
      <c r="C68" s="31">
        <v>2400000</v>
      </c>
      <c r="D68" s="31">
        <f>C68</f>
        <v>2400000</v>
      </c>
    </row>
    <row r="69" spans="1:4" s="20" customFormat="1" ht="14.25">
      <c r="A69" s="25"/>
      <c r="B69" s="28" t="s">
        <v>74</v>
      </c>
      <c r="C69" s="27">
        <f>SUM(C70:C74)</f>
        <v>9000000</v>
      </c>
      <c r="D69" s="27">
        <f>SUM(D70:D74)</f>
        <v>9000000</v>
      </c>
    </row>
    <row r="70" spans="1:4" ht="12.75" hidden="1">
      <c r="A70" s="29"/>
      <c r="B70" s="30" t="s">
        <v>75</v>
      </c>
      <c r="C70" s="31"/>
      <c r="D70" s="31">
        <f>C70</f>
        <v>0</v>
      </c>
    </row>
    <row r="71" spans="1:4" ht="12.75" hidden="1">
      <c r="A71" s="29"/>
      <c r="B71" s="30" t="s">
        <v>76</v>
      </c>
      <c r="C71" s="31"/>
      <c r="D71" s="31">
        <f>C71</f>
        <v>0</v>
      </c>
    </row>
    <row r="72" spans="1:4" ht="12.75" hidden="1">
      <c r="A72" s="29"/>
      <c r="B72" s="30" t="s">
        <v>77</v>
      </c>
      <c r="C72" s="31"/>
      <c r="D72" s="31">
        <f>C72</f>
        <v>0</v>
      </c>
    </row>
    <row r="73" spans="1:4" ht="12.75">
      <c r="A73" s="29"/>
      <c r="B73" s="30" t="s">
        <v>78</v>
      </c>
      <c r="C73" s="31">
        <v>9000000</v>
      </c>
      <c r="D73" s="31">
        <f>C73</f>
        <v>9000000</v>
      </c>
    </row>
    <row r="74" spans="1:4" ht="12.75" hidden="1">
      <c r="A74" s="29"/>
      <c r="B74" s="30" t="s">
        <v>79</v>
      </c>
      <c r="C74" s="31"/>
      <c r="D74" s="31">
        <f>C74</f>
        <v>0</v>
      </c>
    </row>
    <row r="75" spans="1:4" s="20" customFormat="1" ht="14.25">
      <c r="A75" s="25"/>
      <c r="B75" s="28" t="s">
        <v>80</v>
      </c>
      <c r="C75" s="27">
        <f>SUM(C76:C78)</f>
        <v>325721240</v>
      </c>
      <c r="D75" s="27">
        <f>SUM(D76:D78)</f>
        <v>325721240</v>
      </c>
    </row>
    <row r="76" spans="1:4" ht="12.75">
      <c r="A76" s="29"/>
      <c r="B76" s="30" t="s">
        <v>81</v>
      </c>
      <c r="D76" s="31"/>
    </row>
    <row r="77" spans="1:4" ht="12.75">
      <c r="A77" s="29"/>
      <c r="B77" s="30" t="s">
        <v>157</v>
      </c>
      <c r="C77" s="31">
        <v>221981240</v>
      </c>
      <c r="D77" s="31">
        <f>C77</f>
        <v>221981240</v>
      </c>
    </row>
    <row r="78" spans="1:4" ht="12.75">
      <c r="A78" s="29"/>
      <c r="B78" s="30" t="s">
        <v>83</v>
      </c>
      <c r="C78" s="31">
        <v>103740000</v>
      </c>
      <c r="D78" s="31">
        <f>C78</f>
        <v>103740000</v>
      </c>
    </row>
    <row r="79" spans="1:4" s="20" customFormat="1" ht="14.25">
      <c r="A79" s="25"/>
      <c r="B79" s="28" t="s">
        <v>84</v>
      </c>
      <c r="C79" s="27">
        <f>SUM(C81:C84)</f>
        <v>94139802</v>
      </c>
      <c r="D79" s="27">
        <f>SUM(D81:D84)</f>
        <v>94139802</v>
      </c>
    </row>
    <row r="80" spans="1:4" ht="12.75" hidden="1">
      <c r="A80" s="29"/>
      <c r="B80" s="30" t="s">
        <v>85</v>
      </c>
      <c r="C80" s="31"/>
      <c r="D80" s="31">
        <f>C80</f>
        <v>0</v>
      </c>
    </row>
    <row r="81" spans="1:4" ht="12.75">
      <c r="A81" s="29"/>
      <c r="B81" s="30" t="s">
        <v>86</v>
      </c>
      <c r="C81" s="31">
        <v>15999802</v>
      </c>
      <c r="D81" s="31">
        <f>C81</f>
        <v>15999802</v>
      </c>
    </row>
    <row r="82" spans="1:4" ht="12.75">
      <c r="A82" s="29"/>
      <c r="B82" s="30" t="s">
        <v>87</v>
      </c>
      <c r="C82" s="31">
        <v>5050000</v>
      </c>
      <c r="D82" s="31">
        <f>C82</f>
        <v>5050000</v>
      </c>
    </row>
    <row r="83" spans="1:4" ht="21.75" customHeight="1">
      <c r="A83" s="29"/>
      <c r="B83" s="43" t="s">
        <v>88</v>
      </c>
      <c r="C83" s="31">
        <v>39960000</v>
      </c>
      <c r="D83" s="31">
        <f>C83</f>
        <v>39960000</v>
      </c>
    </row>
    <row r="84" spans="1:4" ht="21" customHeight="1">
      <c r="A84" s="29"/>
      <c r="B84" s="43" t="s">
        <v>89</v>
      </c>
      <c r="C84" s="31">
        <v>33130000</v>
      </c>
      <c r="D84" s="31">
        <f>C84</f>
        <v>33130000</v>
      </c>
    </row>
    <row r="85" spans="1:4" s="2" customFormat="1" ht="21" customHeight="1">
      <c r="A85" s="71"/>
      <c r="B85" s="28" t="s">
        <v>166</v>
      </c>
      <c r="C85" s="72">
        <f>SUM(C86)</f>
        <v>14000000</v>
      </c>
      <c r="D85" s="72">
        <f>SUM(D86)</f>
        <v>14000000</v>
      </c>
    </row>
    <row r="86" spans="1:4" ht="21" customHeight="1">
      <c r="A86" s="29"/>
      <c r="B86" s="51" t="s">
        <v>170</v>
      </c>
      <c r="C86" s="70">
        <v>14000000</v>
      </c>
      <c r="D86" s="31">
        <f>C86</f>
        <v>14000000</v>
      </c>
    </row>
    <row r="87" spans="1:4" s="20" customFormat="1" ht="14.25">
      <c r="A87" s="25"/>
      <c r="B87" s="28" t="s">
        <v>90</v>
      </c>
      <c r="C87" s="27">
        <f>SUM(C88:C92)</f>
        <v>132288000</v>
      </c>
      <c r="D87" s="27">
        <f>SUM(D88:D92)</f>
        <v>132288000</v>
      </c>
    </row>
    <row r="88" spans="1:4" ht="12.75">
      <c r="A88" s="29"/>
      <c r="B88" s="30" t="s">
        <v>91</v>
      </c>
      <c r="C88" s="31">
        <v>18018000</v>
      </c>
      <c r="D88" s="31">
        <f>C88</f>
        <v>18018000</v>
      </c>
    </row>
    <row r="89" spans="1:4" ht="12.75">
      <c r="A89" s="29"/>
      <c r="B89" s="30" t="s">
        <v>93</v>
      </c>
      <c r="C89" s="31"/>
      <c r="D89" s="31">
        <f>C89</f>
        <v>0</v>
      </c>
    </row>
    <row r="90" spans="1:4" ht="12.75">
      <c r="A90" s="29"/>
      <c r="B90" s="30" t="s">
        <v>167</v>
      </c>
      <c r="C90" s="31">
        <v>395000</v>
      </c>
      <c r="D90" s="31">
        <f>C90</f>
        <v>395000</v>
      </c>
    </row>
    <row r="91" spans="1:4" ht="12.75">
      <c r="A91" s="29"/>
      <c r="B91" s="30" t="s">
        <v>94</v>
      </c>
      <c r="C91" s="31">
        <v>92415000</v>
      </c>
      <c r="D91" s="31">
        <f>C91</f>
        <v>92415000</v>
      </c>
    </row>
    <row r="92" spans="1:4" ht="12.75">
      <c r="A92" s="29"/>
      <c r="B92" s="30" t="s">
        <v>143</v>
      </c>
      <c r="C92" s="31">
        <v>21460000</v>
      </c>
      <c r="D92" s="31">
        <f>C92</f>
        <v>21460000</v>
      </c>
    </row>
    <row r="93" spans="1:4" s="20" customFormat="1" ht="14.25">
      <c r="A93" s="25">
        <v>3</v>
      </c>
      <c r="B93" s="28" t="s">
        <v>95</v>
      </c>
      <c r="C93" s="27">
        <f>C94</f>
        <v>150031600</v>
      </c>
      <c r="D93" s="27">
        <f>D94</f>
        <v>150031600</v>
      </c>
    </row>
    <row r="94" spans="1:4" s="20" customFormat="1" ht="14.25">
      <c r="A94" s="25"/>
      <c r="B94" s="28" t="s">
        <v>96</v>
      </c>
      <c r="C94" s="27">
        <f>SUM(C95:C96)</f>
        <v>150031600</v>
      </c>
      <c r="D94" s="27">
        <f>SUM(D95:D96)</f>
        <v>150031600</v>
      </c>
    </row>
    <row r="95" spans="1:4" ht="12.75">
      <c r="A95" s="29"/>
      <c r="B95" s="30" t="s">
        <v>97</v>
      </c>
      <c r="C95" s="31">
        <v>831600</v>
      </c>
      <c r="D95" s="31">
        <f>C95</f>
        <v>831600</v>
      </c>
    </row>
    <row r="96" spans="1:4" ht="18.75" customHeight="1">
      <c r="A96" s="29"/>
      <c r="B96" s="30" t="s">
        <v>98</v>
      </c>
      <c r="C96" s="31">
        <v>149200000</v>
      </c>
      <c r="D96" s="31">
        <f>C96</f>
        <v>149200000</v>
      </c>
    </row>
    <row r="97" spans="1:4" s="20" customFormat="1" ht="14.25" hidden="1">
      <c r="A97" s="25">
        <v>4</v>
      </c>
      <c r="B97" s="28" t="s">
        <v>95</v>
      </c>
      <c r="C97" s="27">
        <f>C98</f>
        <v>0</v>
      </c>
      <c r="D97" s="27">
        <f>D98</f>
        <v>0</v>
      </c>
    </row>
    <row r="98" spans="1:4" s="20" customFormat="1" ht="14.25" hidden="1">
      <c r="A98" s="25"/>
      <c r="B98" s="28" t="s">
        <v>99</v>
      </c>
      <c r="C98" s="27">
        <f>SUM(C99)</f>
        <v>0</v>
      </c>
      <c r="D98" s="27">
        <f>SUM(D99)</f>
        <v>0</v>
      </c>
    </row>
    <row r="99" spans="1:4" ht="12.75" hidden="1">
      <c r="A99" s="29"/>
      <c r="B99" s="30" t="s">
        <v>100</v>
      </c>
      <c r="C99" s="31"/>
      <c r="D99" s="31">
        <f>C99</f>
        <v>0</v>
      </c>
    </row>
    <row r="100" spans="1:4" s="20" customFormat="1" ht="14.25" hidden="1">
      <c r="A100" s="25">
        <v>5</v>
      </c>
      <c r="B100" s="28" t="s">
        <v>101</v>
      </c>
      <c r="C100" s="27">
        <f>C101</f>
        <v>0</v>
      </c>
      <c r="D100" s="27">
        <f>D101</f>
        <v>0</v>
      </c>
    </row>
    <row r="101" spans="1:4" s="20" customFormat="1" ht="14.25" hidden="1">
      <c r="A101" s="25"/>
      <c r="B101" s="28" t="s">
        <v>102</v>
      </c>
      <c r="C101" s="27">
        <f>SUM(C102:C103)</f>
        <v>0</v>
      </c>
      <c r="D101" s="27">
        <f>SUM(D102:D103)</f>
        <v>0</v>
      </c>
    </row>
    <row r="102" spans="1:4" ht="12.75" hidden="1">
      <c r="A102" s="29"/>
      <c r="B102" s="30" t="s">
        <v>103</v>
      </c>
      <c r="C102" s="31"/>
      <c r="D102" s="31">
        <f>C102</f>
        <v>0</v>
      </c>
    </row>
    <row r="103" spans="1:4" ht="12.75" hidden="1">
      <c r="A103" s="29"/>
      <c r="B103" s="30" t="s">
        <v>104</v>
      </c>
      <c r="C103" s="31"/>
      <c r="D103" s="31">
        <f>C103</f>
        <v>0</v>
      </c>
    </row>
    <row r="104" spans="1:4" s="37" customFormat="1" ht="14.25" hidden="1">
      <c r="A104" s="34" t="s">
        <v>2</v>
      </c>
      <c r="B104" s="35" t="s">
        <v>105</v>
      </c>
      <c r="C104" s="36">
        <f>C105+C108+C116</f>
        <v>0</v>
      </c>
      <c r="D104" s="36">
        <f>D105+D108+D116</f>
        <v>0</v>
      </c>
    </row>
    <row r="105" spans="1:4" s="20" customFormat="1" ht="18" customHeight="1" hidden="1">
      <c r="A105" s="25"/>
      <c r="B105" s="28" t="s">
        <v>42</v>
      </c>
      <c r="C105" s="27">
        <f>SUM(C106:C107)</f>
        <v>0</v>
      </c>
      <c r="D105" s="27">
        <f>SUM(D106:D107)</f>
        <v>0</v>
      </c>
    </row>
    <row r="106" spans="1:4" ht="21" customHeight="1" hidden="1">
      <c r="A106" s="29"/>
      <c r="B106" s="30" t="s">
        <v>43</v>
      </c>
      <c r="C106" s="31"/>
      <c r="D106" s="31">
        <f>C106</f>
        <v>0</v>
      </c>
    </row>
    <row r="107" spans="1:4" ht="12.75" hidden="1">
      <c r="A107" s="29"/>
      <c r="B107" s="30" t="s">
        <v>44</v>
      </c>
      <c r="C107" s="31"/>
      <c r="D107" s="31">
        <f>C107</f>
        <v>0</v>
      </c>
    </row>
    <row r="108" spans="1:4" s="20" customFormat="1" ht="14.25" hidden="1">
      <c r="A108" s="25"/>
      <c r="B108" s="28" t="s">
        <v>45</v>
      </c>
      <c r="C108" s="27">
        <f>SUM(C109:C115)</f>
        <v>0</v>
      </c>
      <c r="D108" s="27">
        <f>SUM(D109:D115)</f>
        <v>0</v>
      </c>
    </row>
    <row r="109" spans="1:4" ht="12.75" hidden="1">
      <c r="A109" s="29"/>
      <c r="B109" s="30" t="s">
        <v>46</v>
      </c>
      <c r="C109" s="31"/>
      <c r="D109" s="31">
        <f aca="true" t="shared" si="0" ref="D109:D115">C109</f>
        <v>0</v>
      </c>
    </row>
    <row r="110" spans="1:4" ht="12.75" hidden="1">
      <c r="A110" s="29"/>
      <c r="B110" s="30" t="s">
        <v>47</v>
      </c>
      <c r="C110" s="31"/>
      <c r="D110" s="31">
        <f t="shared" si="0"/>
        <v>0</v>
      </c>
    </row>
    <row r="111" spans="1:4" ht="12.75" hidden="1">
      <c r="A111" s="29"/>
      <c r="B111" s="30" t="s">
        <v>48</v>
      </c>
      <c r="C111" s="31"/>
      <c r="D111" s="31">
        <f t="shared" si="0"/>
        <v>0</v>
      </c>
    </row>
    <row r="112" spans="1:4" ht="12.75" hidden="1">
      <c r="A112" s="29"/>
      <c r="B112" s="30" t="s">
        <v>49</v>
      </c>
      <c r="C112" s="31"/>
      <c r="D112" s="31">
        <f t="shared" si="0"/>
        <v>0</v>
      </c>
    </row>
    <row r="113" spans="1:4" ht="12.75" hidden="1">
      <c r="A113" s="29"/>
      <c r="B113" s="30" t="s">
        <v>50</v>
      </c>
      <c r="C113" s="31"/>
      <c r="D113" s="31">
        <f t="shared" si="0"/>
        <v>0</v>
      </c>
    </row>
    <row r="114" spans="1:4" ht="12.75" hidden="1">
      <c r="A114" s="29"/>
      <c r="B114" s="30" t="s">
        <v>51</v>
      </c>
      <c r="C114" s="31"/>
      <c r="D114" s="31">
        <f t="shared" si="0"/>
        <v>0</v>
      </c>
    </row>
    <row r="115" spans="1:4" ht="12.75" hidden="1">
      <c r="A115" s="29"/>
      <c r="B115" s="30" t="s">
        <v>52</v>
      </c>
      <c r="C115" s="31"/>
      <c r="D115" s="31">
        <f t="shared" si="0"/>
        <v>0</v>
      </c>
    </row>
    <row r="116" spans="1:4" s="20" customFormat="1" ht="14.25" hidden="1">
      <c r="A116" s="25"/>
      <c r="B116" s="28" t="s">
        <v>55</v>
      </c>
      <c r="C116" s="27">
        <f>SUM(C117:C121)</f>
        <v>0</v>
      </c>
      <c r="D116" s="27">
        <f>SUM(D117:D121)</f>
        <v>0</v>
      </c>
    </row>
    <row r="117" spans="1:4" ht="12.75" hidden="1">
      <c r="A117" s="29"/>
      <c r="B117" s="30" t="s">
        <v>56</v>
      </c>
      <c r="C117" s="31"/>
      <c r="D117" s="31">
        <f>C117</f>
        <v>0</v>
      </c>
    </row>
    <row r="118" spans="1:4" ht="12.75" hidden="1">
      <c r="A118" s="29"/>
      <c r="B118" s="30" t="s">
        <v>57</v>
      </c>
      <c r="C118" s="31"/>
      <c r="D118" s="31">
        <f>C118</f>
        <v>0</v>
      </c>
    </row>
    <row r="119" spans="1:4" ht="12.75" hidden="1">
      <c r="A119" s="29"/>
      <c r="B119" s="30" t="s">
        <v>58</v>
      </c>
      <c r="C119" s="31"/>
      <c r="D119" s="31">
        <f>C119</f>
        <v>0</v>
      </c>
    </row>
    <row r="120" spans="1:4" ht="12.75" hidden="1">
      <c r="A120" s="29"/>
      <c r="B120" s="30" t="s">
        <v>59</v>
      </c>
      <c r="C120" s="31"/>
      <c r="D120" s="31">
        <f>C120</f>
        <v>0</v>
      </c>
    </row>
    <row r="121" spans="1:4" ht="12.75" hidden="1">
      <c r="A121" s="29"/>
      <c r="B121" s="30" t="s">
        <v>106</v>
      </c>
      <c r="C121" s="31"/>
      <c r="D121" s="31">
        <f>C121</f>
        <v>0</v>
      </c>
    </row>
    <row r="122" spans="1:4" s="64" customFormat="1" ht="19.5" customHeight="1">
      <c r="A122" s="61" t="s">
        <v>34</v>
      </c>
      <c r="B122" s="62" t="s">
        <v>107</v>
      </c>
      <c r="C122" s="63">
        <f>C123+C127+C132+C134+C137+C141</f>
        <v>119155691</v>
      </c>
      <c r="D122" s="63">
        <f>D123+D127+D132+D134+D137+D141</f>
        <v>119155691</v>
      </c>
    </row>
    <row r="123" spans="1:4" s="64" customFormat="1" ht="14.25" hidden="1">
      <c r="A123" s="61"/>
      <c r="B123" s="62" t="s">
        <v>108</v>
      </c>
      <c r="C123" s="63">
        <f>C124</f>
        <v>0</v>
      </c>
      <c r="D123" s="63">
        <f>SUM(D124:D126)</f>
        <v>0</v>
      </c>
    </row>
    <row r="124" spans="1:4" s="68" customFormat="1" ht="12.75" hidden="1">
      <c r="A124" s="65"/>
      <c r="B124" s="66" t="s">
        <v>109</v>
      </c>
      <c r="C124" s="67">
        <v>0</v>
      </c>
      <c r="D124" s="67">
        <f>C124</f>
        <v>0</v>
      </c>
    </row>
    <row r="125" spans="1:4" s="68" customFormat="1" ht="12.75" hidden="1">
      <c r="A125" s="65"/>
      <c r="B125" s="66" t="s">
        <v>109</v>
      </c>
      <c r="C125" s="67"/>
      <c r="D125" s="67">
        <f>C125</f>
        <v>0</v>
      </c>
    </row>
    <row r="126" spans="1:4" s="68" customFormat="1" ht="12.75" hidden="1">
      <c r="A126" s="65"/>
      <c r="B126" s="66" t="s">
        <v>110</v>
      </c>
      <c r="C126" s="67">
        <v>0</v>
      </c>
      <c r="D126" s="67">
        <f>C126</f>
        <v>0</v>
      </c>
    </row>
    <row r="127" spans="1:5" s="64" customFormat="1" ht="14.25" hidden="1">
      <c r="A127" s="61"/>
      <c r="B127" s="62" t="s">
        <v>55</v>
      </c>
      <c r="C127" s="63">
        <f>SUM(C128:C131)</f>
        <v>0</v>
      </c>
      <c r="D127" s="63">
        <f>SUM(D128:D131)</f>
        <v>0</v>
      </c>
      <c r="E127" s="69"/>
    </row>
    <row r="128" spans="1:4" s="68" customFormat="1" ht="12.75" hidden="1">
      <c r="A128" s="65"/>
      <c r="B128" s="66" t="s">
        <v>56</v>
      </c>
      <c r="C128" s="67"/>
      <c r="D128" s="67">
        <f>C128</f>
        <v>0</v>
      </c>
    </row>
    <row r="129" spans="1:4" s="68" customFormat="1" ht="12.75" hidden="1">
      <c r="A129" s="65"/>
      <c r="B129" s="66" t="s">
        <v>57</v>
      </c>
      <c r="C129" s="67"/>
      <c r="D129" s="67">
        <f>C129</f>
        <v>0</v>
      </c>
    </row>
    <row r="130" spans="1:4" s="68" customFormat="1" ht="12.75" hidden="1">
      <c r="A130" s="65"/>
      <c r="B130" s="66" t="s">
        <v>58</v>
      </c>
      <c r="C130" s="67"/>
      <c r="D130" s="67">
        <f>C130</f>
        <v>0</v>
      </c>
    </row>
    <row r="131" spans="1:4" s="68" customFormat="1" ht="12.75" hidden="1">
      <c r="A131" s="65"/>
      <c r="B131" s="66" t="s">
        <v>59</v>
      </c>
      <c r="C131" s="67"/>
      <c r="D131" s="67">
        <f>C131</f>
        <v>0</v>
      </c>
    </row>
    <row r="132" spans="1:5" s="64" customFormat="1" ht="20.25" customHeight="1">
      <c r="A132" s="61"/>
      <c r="B132" s="62" t="s">
        <v>60</v>
      </c>
      <c r="C132" s="63">
        <f>SUM(C133:C133)</f>
        <v>119155691</v>
      </c>
      <c r="D132" s="63">
        <f>SUM(D133:D133)</f>
        <v>119155691</v>
      </c>
      <c r="E132" s="69"/>
    </row>
    <row r="133" spans="1:4" ht="19.5" customHeight="1">
      <c r="A133" s="29"/>
      <c r="B133" s="30" t="s">
        <v>111</v>
      </c>
      <c r="C133" s="31">
        <v>119155691</v>
      </c>
      <c r="D133" s="31">
        <f>C133</f>
        <v>119155691</v>
      </c>
    </row>
    <row r="134" spans="1:5" s="20" customFormat="1" ht="14.25" hidden="1">
      <c r="A134" s="25"/>
      <c r="B134" s="28" t="s">
        <v>67</v>
      </c>
      <c r="C134" s="27">
        <f>SUM(C135:C136)</f>
        <v>0</v>
      </c>
      <c r="D134" s="27">
        <f>SUM(D135:D136)</f>
        <v>0</v>
      </c>
      <c r="E134" s="38"/>
    </row>
    <row r="135" spans="1:4" ht="12.75" hidden="1">
      <c r="A135" s="29"/>
      <c r="B135" s="30" t="s">
        <v>69</v>
      </c>
      <c r="C135" s="31"/>
      <c r="D135" s="31">
        <f>C135</f>
        <v>0</v>
      </c>
    </row>
    <row r="136" spans="1:4" ht="12.75" hidden="1">
      <c r="A136" s="29"/>
      <c r="B136" s="30" t="s">
        <v>70</v>
      </c>
      <c r="C136" s="31"/>
      <c r="D136" s="31">
        <f>C136</f>
        <v>0</v>
      </c>
    </row>
    <row r="137" spans="1:4" s="20" customFormat="1" ht="14.25" hidden="1">
      <c r="A137" s="25"/>
      <c r="B137" s="28" t="s">
        <v>80</v>
      </c>
      <c r="C137" s="27">
        <f>SUM(C138:C140)</f>
        <v>0</v>
      </c>
      <c r="D137" s="27">
        <f>SUM(D138:D140)</f>
        <v>0</v>
      </c>
    </row>
    <row r="138" spans="1:4" s="42" customFormat="1" ht="15" hidden="1">
      <c r="A138" s="40"/>
      <c r="B138" s="41" t="s">
        <v>149</v>
      </c>
      <c r="C138" s="32"/>
      <c r="D138" s="32"/>
    </row>
    <row r="139" spans="1:4" s="42" customFormat="1" ht="15" hidden="1">
      <c r="A139" s="40"/>
      <c r="B139" s="41" t="s">
        <v>82</v>
      </c>
      <c r="C139" s="32"/>
      <c r="D139" s="32">
        <f>C139</f>
        <v>0</v>
      </c>
    </row>
    <row r="140" spans="1:4" s="42" customFormat="1" ht="15" hidden="1">
      <c r="A140" s="40"/>
      <c r="B140" s="41" t="s">
        <v>112</v>
      </c>
      <c r="C140" s="32">
        <v>0</v>
      </c>
      <c r="D140" s="32">
        <f>C140</f>
        <v>0</v>
      </c>
    </row>
    <row r="141" spans="1:4" s="20" customFormat="1" ht="14.25" hidden="1">
      <c r="A141" s="25"/>
      <c r="B141" s="28" t="s">
        <v>150</v>
      </c>
      <c r="C141" s="27">
        <f>SUM(C142)</f>
        <v>0</v>
      </c>
      <c r="D141" s="27">
        <f>SUM(D142)</f>
        <v>0</v>
      </c>
    </row>
    <row r="142" spans="1:4" s="42" customFormat="1" ht="15" hidden="1">
      <c r="A142" s="40"/>
      <c r="B142" s="41" t="s">
        <v>151</v>
      </c>
      <c r="C142" s="32"/>
      <c r="D142" s="32">
        <f>C142</f>
        <v>0</v>
      </c>
    </row>
    <row r="143" spans="1:4" s="20" customFormat="1" ht="14.25" hidden="1">
      <c r="A143" s="25"/>
      <c r="B143" s="28" t="s">
        <v>90</v>
      </c>
      <c r="C143" s="27">
        <f>SUM(C144:C145)</f>
        <v>0</v>
      </c>
      <c r="D143" s="27">
        <f>SUM(D144:D145)</f>
        <v>0</v>
      </c>
    </row>
    <row r="144" spans="1:4" ht="12.75" hidden="1">
      <c r="A144" s="29"/>
      <c r="B144" s="30" t="s">
        <v>93</v>
      </c>
      <c r="C144" s="31"/>
      <c r="D144" s="31">
        <f>C144</f>
        <v>0</v>
      </c>
    </row>
    <row r="145" spans="1:4" ht="12.75" hidden="1">
      <c r="A145" s="29"/>
      <c r="B145" s="30" t="s">
        <v>113</v>
      </c>
      <c r="C145" s="31"/>
      <c r="D145" s="31">
        <f>C145</f>
        <v>0</v>
      </c>
    </row>
    <row r="146" spans="1:4" s="20" customFormat="1" ht="14.25" hidden="1">
      <c r="A146" s="25"/>
      <c r="B146" s="28" t="s">
        <v>96</v>
      </c>
      <c r="C146" s="27">
        <f>SUM(C147:C149)</f>
        <v>0</v>
      </c>
      <c r="D146" s="27">
        <f>SUM(D147:D149)</f>
        <v>0</v>
      </c>
    </row>
    <row r="147" spans="1:4" ht="15" hidden="1">
      <c r="A147" s="29"/>
      <c r="B147" s="41" t="s">
        <v>114</v>
      </c>
      <c r="C147" s="31">
        <v>0</v>
      </c>
      <c r="D147" s="31">
        <f>C147</f>
        <v>0</v>
      </c>
    </row>
    <row r="148" spans="1:4" ht="15" hidden="1">
      <c r="A148" s="29"/>
      <c r="B148" s="41" t="s">
        <v>145</v>
      </c>
      <c r="C148" s="31"/>
      <c r="D148" s="31">
        <f>C148</f>
        <v>0</v>
      </c>
    </row>
    <row r="149" spans="1:4" ht="15" hidden="1">
      <c r="A149" s="29"/>
      <c r="B149" s="41" t="s">
        <v>115</v>
      </c>
      <c r="C149" s="31"/>
      <c r="D149" s="31">
        <f>C149</f>
        <v>0</v>
      </c>
    </row>
    <row r="150" spans="1:4" ht="14.25" hidden="1">
      <c r="A150" s="29"/>
      <c r="B150" s="28" t="s">
        <v>116</v>
      </c>
      <c r="C150" s="27">
        <f>SUM(C151:C154)</f>
        <v>0</v>
      </c>
      <c r="D150" s="27">
        <f>SUM(D151:D154)</f>
        <v>0</v>
      </c>
    </row>
    <row r="151" spans="1:4" s="42" customFormat="1" ht="15" hidden="1">
      <c r="A151" s="40"/>
      <c r="B151" s="41" t="s">
        <v>117</v>
      </c>
      <c r="C151" s="32"/>
      <c r="D151" s="32">
        <f>C151</f>
        <v>0</v>
      </c>
    </row>
    <row r="152" spans="1:4" ht="12.75" hidden="1">
      <c r="A152" s="29"/>
      <c r="B152" s="30" t="s">
        <v>118</v>
      </c>
      <c r="C152" s="31"/>
      <c r="D152" s="31">
        <f>C152</f>
        <v>0</v>
      </c>
    </row>
    <row r="153" spans="1:4" ht="15" hidden="1">
      <c r="A153" s="29"/>
      <c r="B153" s="41" t="s">
        <v>119</v>
      </c>
      <c r="C153" s="31"/>
      <c r="D153" s="31">
        <f>C153</f>
        <v>0</v>
      </c>
    </row>
    <row r="154" spans="1:4" ht="12.75" hidden="1">
      <c r="A154" s="29"/>
      <c r="B154" s="30" t="s">
        <v>120</v>
      </c>
      <c r="C154" s="31"/>
      <c r="D154" s="31">
        <f>C154</f>
        <v>0</v>
      </c>
    </row>
    <row r="155" spans="1:4" s="20" customFormat="1" ht="14.25" hidden="1">
      <c r="A155" s="25"/>
      <c r="B155" s="28" t="s">
        <v>96</v>
      </c>
      <c r="C155" s="27">
        <f>SUM(C156:C158)</f>
        <v>0</v>
      </c>
      <c r="D155" s="27">
        <f>SUM(D156:D158)</f>
        <v>0</v>
      </c>
    </row>
    <row r="156" spans="1:4" s="42" customFormat="1" ht="15" hidden="1">
      <c r="A156" s="40"/>
      <c r="B156" s="41" t="s">
        <v>121</v>
      </c>
      <c r="C156" s="32"/>
      <c r="D156" s="32">
        <f>C156</f>
        <v>0</v>
      </c>
    </row>
    <row r="157" spans="1:4" s="42" customFormat="1" ht="15" hidden="1">
      <c r="A157" s="40"/>
      <c r="B157" s="41" t="s">
        <v>122</v>
      </c>
      <c r="C157" s="32"/>
      <c r="D157" s="32">
        <f>C157</f>
        <v>0</v>
      </c>
    </row>
    <row r="158" spans="1:4" s="42" customFormat="1" ht="15" hidden="1">
      <c r="A158" s="40"/>
      <c r="B158" s="41" t="s">
        <v>123</v>
      </c>
      <c r="C158" s="32">
        <v>0</v>
      </c>
      <c r="D158" s="32">
        <f>C158</f>
        <v>0</v>
      </c>
    </row>
    <row r="159" spans="1:4" s="37" customFormat="1" ht="32.25" customHeight="1" hidden="1">
      <c r="A159" s="34" t="s">
        <v>124</v>
      </c>
      <c r="B159" s="44" t="s">
        <v>152</v>
      </c>
      <c r="C159" s="36">
        <f>C160+C164+C166+C171+C176+C178+C180+C186+C189+C191+C197+C200+C203</f>
        <v>0</v>
      </c>
      <c r="D159" s="36">
        <f>D160+D164+D166+D171+D176+D178+D180+D186+D189+D191+D197+D200+D203</f>
        <v>0</v>
      </c>
    </row>
    <row r="160" spans="1:4" s="20" customFormat="1" ht="14.25" hidden="1">
      <c r="A160" s="25"/>
      <c r="B160" s="28" t="s">
        <v>42</v>
      </c>
      <c r="C160" s="27">
        <f>SUM(C161:C163)</f>
        <v>0</v>
      </c>
      <c r="D160" s="27">
        <f>SUM(D161:D163)</f>
        <v>0</v>
      </c>
    </row>
    <row r="161" spans="1:4" s="20" customFormat="1" ht="15" hidden="1">
      <c r="A161" s="25"/>
      <c r="B161" s="30" t="s">
        <v>43</v>
      </c>
      <c r="C161" s="32"/>
      <c r="D161" s="27">
        <f>C161</f>
        <v>0</v>
      </c>
    </row>
    <row r="162" spans="1:4" ht="15" hidden="1">
      <c r="A162" s="29"/>
      <c r="B162" s="30" t="s">
        <v>44</v>
      </c>
      <c r="C162" s="32">
        <v>0</v>
      </c>
      <c r="D162" s="31">
        <f>C162</f>
        <v>0</v>
      </c>
    </row>
    <row r="163" spans="1:4" ht="15" hidden="1">
      <c r="A163" s="29"/>
      <c r="B163" s="30" t="s">
        <v>125</v>
      </c>
      <c r="C163" s="32">
        <v>0</v>
      </c>
      <c r="D163" s="31">
        <f>C163</f>
        <v>0</v>
      </c>
    </row>
    <row r="164" spans="1:4" s="20" customFormat="1" ht="14.25" hidden="1">
      <c r="A164" s="25"/>
      <c r="B164" s="28" t="s">
        <v>126</v>
      </c>
      <c r="C164" s="27">
        <f>SUM(C165)</f>
        <v>0</v>
      </c>
      <c r="D164" s="27">
        <f>SUM(D165)</f>
        <v>0</v>
      </c>
    </row>
    <row r="165" spans="1:4" ht="25.5" hidden="1">
      <c r="A165" s="29"/>
      <c r="B165" s="43" t="s">
        <v>127</v>
      </c>
      <c r="C165" s="31">
        <v>0</v>
      </c>
      <c r="D165" s="31">
        <f aca="true" t="shared" si="1" ref="D165:D170">C165</f>
        <v>0</v>
      </c>
    </row>
    <row r="166" spans="1:4" s="20" customFormat="1" ht="14.25" hidden="1">
      <c r="A166" s="25"/>
      <c r="B166" s="28" t="s">
        <v>45</v>
      </c>
      <c r="C166" s="27">
        <f>SUM(C167:C170)</f>
        <v>0</v>
      </c>
      <c r="D166" s="27">
        <f>SUM(D167:D170)</f>
        <v>0</v>
      </c>
    </row>
    <row r="167" spans="1:4" ht="14.25" customHeight="1" hidden="1">
      <c r="A167" s="29"/>
      <c r="B167" s="30" t="s">
        <v>46</v>
      </c>
      <c r="C167" s="31"/>
      <c r="D167" s="31">
        <f t="shared" si="1"/>
        <v>0</v>
      </c>
    </row>
    <row r="168" spans="1:4" ht="12.75" hidden="1">
      <c r="A168" s="29"/>
      <c r="B168" s="30" t="s">
        <v>49</v>
      </c>
      <c r="C168" s="31"/>
      <c r="D168" s="31">
        <f t="shared" si="1"/>
        <v>0</v>
      </c>
    </row>
    <row r="169" spans="1:4" ht="12.75" hidden="1">
      <c r="A169" s="29"/>
      <c r="B169" s="30" t="s">
        <v>50</v>
      </c>
      <c r="C169" s="31"/>
      <c r="D169" s="31">
        <f t="shared" si="1"/>
        <v>0</v>
      </c>
    </row>
    <row r="170" spans="1:4" ht="12.75" hidden="1">
      <c r="A170" s="29"/>
      <c r="B170" s="30" t="s">
        <v>51</v>
      </c>
      <c r="C170" s="31"/>
      <c r="D170" s="31">
        <f t="shared" si="1"/>
        <v>0</v>
      </c>
    </row>
    <row r="171" spans="1:4" s="20" customFormat="1" ht="14.25" hidden="1">
      <c r="A171" s="25"/>
      <c r="B171" s="28" t="s">
        <v>55</v>
      </c>
      <c r="C171" s="27">
        <f>SUM(C172:C175)</f>
        <v>0</v>
      </c>
      <c r="D171" s="27">
        <f>SUM(D172:D175)</f>
        <v>0</v>
      </c>
    </row>
    <row r="172" spans="1:4" ht="12.75" hidden="1">
      <c r="A172" s="29"/>
      <c r="B172" s="30" t="s">
        <v>56</v>
      </c>
      <c r="C172" s="31"/>
      <c r="D172" s="31">
        <f>C172</f>
        <v>0</v>
      </c>
    </row>
    <row r="173" spans="1:4" ht="12.75" hidden="1">
      <c r="A173" s="29"/>
      <c r="B173" s="30" t="s">
        <v>57</v>
      </c>
      <c r="C173" s="31"/>
      <c r="D173" s="31">
        <f>C173</f>
        <v>0</v>
      </c>
    </row>
    <row r="174" spans="1:4" ht="12.75" hidden="1">
      <c r="A174" s="29"/>
      <c r="B174" s="30" t="s">
        <v>58</v>
      </c>
      <c r="C174" s="31"/>
      <c r="D174" s="31">
        <f>C174</f>
        <v>0</v>
      </c>
    </row>
    <row r="175" spans="1:4" ht="12.75" hidden="1">
      <c r="A175" s="29"/>
      <c r="B175" s="30" t="s">
        <v>59</v>
      </c>
      <c r="C175" s="31"/>
      <c r="D175" s="31">
        <f>C175</f>
        <v>0</v>
      </c>
    </row>
    <row r="176" spans="1:4" s="20" customFormat="1" ht="14.25" hidden="1">
      <c r="A176" s="25"/>
      <c r="B176" s="28" t="s">
        <v>60</v>
      </c>
      <c r="C176" s="27">
        <f>C177</f>
        <v>0</v>
      </c>
      <c r="D176" s="27">
        <f>D177</f>
        <v>0</v>
      </c>
    </row>
    <row r="177" spans="1:4" ht="12.75" hidden="1">
      <c r="A177" s="29"/>
      <c r="B177" s="30" t="s">
        <v>128</v>
      </c>
      <c r="C177" s="31"/>
      <c r="D177" s="31">
        <f>C177</f>
        <v>0</v>
      </c>
    </row>
    <row r="178" spans="1:4" s="20" customFormat="1" ht="14.25" hidden="1">
      <c r="A178" s="25"/>
      <c r="B178" s="28" t="s">
        <v>64</v>
      </c>
      <c r="C178" s="27">
        <f>C179</f>
        <v>0</v>
      </c>
      <c r="D178" s="27">
        <f>D179</f>
        <v>0</v>
      </c>
    </row>
    <row r="179" spans="1:4" s="20" customFormat="1" ht="15" hidden="1">
      <c r="A179" s="25"/>
      <c r="B179" s="30" t="s">
        <v>129</v>
      </c>
      <c r="C179" s="32">
        <v>0</v>
      </c>
      <c r="D179" s="32">
        <f>C179</f>
        <v>0</v>
      </c>
    </row>
    <row r="180" spans="1:4" s="20" customFormat="1" ht="14.25" hidden="1">
      <c r="A180" s="25"/>
      <c r="B180" s="28" t="s">
        <v>67</v>
      </c>
      <c r="C180" s="27">
        <f>SUM(C181:C183)</f>
        <v>0</v>
      </c>
      <c r="D180" s="27">
        <f>SUM(D181:D183)</f>
        <v>0</v>
      </c>
    </row>
    <row r="181" spans="1:4" s="20" customFormat="1" ht="15" hidden="1">
      <c r="A181" s="25"/>
      <c r="B181" s="30" t="s">
        <v>68</v>
      </c>
      <c r="C181" s="32"/>
      <c r="D181" s="32">
        <f>C181</f>
        <v>0</v>
      </c>
    </row>
    <row r="182" spans="1:4" s="20" customFormat="1" ht="15" hidden="1">
      <c r="A182" s="25"/>
      <c r="B182" s="30" t="s">
        <v>69</v>
      </c>
      <c r="C182" s="32"/>
      <c r="D182" s="32">
        <f>C182</f>
        <v>0</v>
      </c>
    </row>
    <row r="183" spans="1:4" s="20" customFormat="1" ht="15" hidden="1">
      <c r="A183" s="25"/>
      <c r="B183" s="30" t="s">
        <v>70</v>
      </c>
      <c r="C183" s="32">
        <v>0</v>
      </c>
      <c r="D183" s="32">
        <f>C183</f>
        <v>0</v>
      </c>
    </row>
    <row r="184" spans="1:4" s="20" customFormat="1" ht="15" hidden="1">
      <c r="A184" s="25"/>
      <c r="B184" s="28" t="s">
        <v>71</v>
      </c>
      <c r="C184" s="32">
        <v>0</v>
      </c>
      <c r="D184" s="27">
        <f>SUM(D185)</f>
        <v>0</v>
      </c>
    </row>
    <row r="185" spans="1:4" s="20" customFormat="1" ht="15" hidden="1">
      <c r="A185" s="25"/>
      <c r="B185" s="41" t="s">
        <v>130</v>
      </c>
      <c r="C185" s="32">
        <v>0</v>
      </c>
      <c r="D185" s="32">
        <f>C185</f>
        <v>0</v>
      </c>
    </row>
    <row r="186" spans="1:4" s="20" customFormat="1" ht="14.25" hidden="1">
      <c r="A186" s="25"/>
      <c r="B186" s="28" t="s">
        <v>74</v>
      </c>
      <c r="C186" s="27">
        <f>SUM(C187:C188)</f>
        <v>0</v>
      </c>
      <c r="D186" s="27">
        <f>SUM(D187:D188)</f>
        <v>0</v>
      </c>
    </row>
    <row r="187" spans="1:4" ht="12.75" hidden="1">
      <c r="A187" s="29"/>
      <c r="B187" s="30" t="s">
        <v>75</v>
      </c>
      <c r="C187" s="31">
        <v>0</v>
      </c>
      <c r="D187" s="31">
        <f>C187</f>
        <v>0</v>
      </c>
    </row>
    <row r="188" spans="1:4" ht="12.75" hidden="1">
      <c r="A188" s="29"/>
      <c r="B188" s="30" t="s">
        <v>76</v>
      </c>
      <c r="C188" s="31">
        <v>0</v>
      </c>
      <c r="D188" s="31">
        <f>C188</f>
        <v>0</v>
      </c>
    </row>
    <row r="189" spans="1:4" s="20" customFormat="1" ht="14.25" hidden="1">
      <c r="A189" s="25"/>
      <c r="B189" s="28" t="s">
        <v>74</v>
      </c>
      <c r="C189" s="27">
        <f>SUM(C190)</f>
        <v>0</v>
      </c>
      <c r="D189" s="27">
        <f>SUM(D190)</f>
        <v>0</v>
      </c>
    </row>
    <row r="190" spans="1:4" s="20" customFormat="1" ht="15" hidden="1">
      <c r="A190" s="25"/>
      <c r="B190" s="41" t="s">
        <v>131</v>
      </c>
      <c r="C190" s="32">
        <v>0</v>
      </c>
      <c r="D190" s="32">
        <f>C190</f>
        <v>0</v>
      </c>
    </row>
    <row r="191" spans="1:4" ht="14.25" hidden="1">
      <c r="A191" s="29"/>
      <c r="B191" s="28" t="s">
        <v>84</v>
      </c>
      <c r="C191" s="27">
        <f>SUM(C192:C196)</f>
        <v>0</v>
      </c>
      <c r="D191" s="27">
        <f>SUM(D192:D196)</f>
        <v>0</v>
      </c>
    </row>
    <row r="192" spans="1:4" s="42" customFormat="1" ht="15" hidden="1">
      <c r="A192" s="40"/>
      <c r="B192" s="41" t="s">
        <v>132</v>
      </c>
      <c r="C192" s="32">
        <v>0</v>
      </c>
      <c r="D192" s="32">
        <f>C192</f>
        <v>0</v>
      </c>
    </row>
    <row r="193" spans="1:4" s="42" customFormat="1" ht="15" hidden="1">
      <c r="A193" s="40"/>
      <c r="B193" s="41" t="s">
        <v>87</v>
      </c>
      <c r="C193" s="32">
        <v>0</v>
      </c>
      <c r="D193" s="32">
        <f>C193</f>
        <v>0</v>
      </c>
    </row>
    <row r="194" spans="1:4" s="42" customFormat="1" ht="15" hidden="1">
      <c r="A194" s="40"/>
      <c r="B194" s="41" t="s">
        <v>133</v>
      </c>
      <c r="C194" s="32">
        <v>0</v>
      </c>
      <c r="D194" s="32">
        <f>C194</f>
        <v>0</v>
      </c>
    </row>
    <row r="195" spans="1:4" s="42" customFormat="1" ht="15" hidden="1">
      <c r="A195" s="40"/>
      <c r="B195" s="41" t="s">
        <v>134</v>
      </c>
      <c r="C195" s="32"/>
      <c r="D195" s="31">
        <f>C195</f>
        <v>0</v>
      </c>
    </row>
    <row r="196" spans="1:4" ht="15" hidden="1">
      <c r="A196" s="29"/>
      <c r="B196" s="30" t="s">
        <v>135</v>
      </c>
      <c r="C196" s="32">
        <v>0</v>
      </c>
      <c r="D196" s="31">
        <f>C196</f>
        <v>0</v>
      </c>
    </row>
    <row r="197" spans="1:4" ht="14.25" hidden="1">
      <c r="A197" s="45"/>
      <c r="B197" s="28" t="s">
        <v>90</v>
      </c>
      <c r="C197" s="46">
        <f>SUM(C198:C199)</f>
        <v>0</v>
      </c>
      <c r="D197" s="46">
        <f>SUM(D198:D199)</f>
        <v>0</v>
      </c>
    </row>
    <row r="198" spans="1:4" s="42" customFormat="1" ht="15" hidden="1">
      <c r="A198" s="47"/>
      <c r="B198" s="41" t="s">
        <v>92</v>
      </c>
      <c r="C198" s="48">
        <v>0</v>
      </c>
      <c r="D198" s="48">
        <f>C198</f>
        <v>0</v>
      </c>
    </row>
    <row r="199" spans="1:4" ht="12.75" hidden="1">
      <c r="A199" s="45"/>
      <c r="B199" s="30" t="s">
        <v>94</v>
      </c>
      <c r="C199" s="49">
        <v>0</v>
      </c>
      <c r="D199" s="49">
        <f>C199</f>
        <v>0</v>
      </c>
    </row>
    <row r="200" spans="1:4" ht="14.25" hidden="1">
      <c r="A200" s="45"/>
      <c r="B200" s="28" t="s">
        <v>96</v>
      </c>
      <c r="C200" s="46">
        <f>SUM(C201:C202)</f>
        <v>0</v>
      </c>
      <c r="D200" s="46">
        <f>SUM(D201:D202)</f>
        <v>0</v>
      </c>
    </row>
    <row r="201" spans="1:4" ht="15" hidden="1">
      <c r="A201" s="45"/>
      <c r="B201" s="41" t="s">
        <v>136</v>
      </c>
      <c r="C201" s="49">
        <v>0</v>
      </c>
      <c r="D201" s="49">
        <f>C201</f>
        <v>0</v>
      </c>
    </row>
    <row r="202" spans="1:4" ht="15" hidden="1">
      <c r="A202" s="45"/>
      <c r="B202" s="41" t="s">
        <v>137</v>
      </c>
      <c r="C202" s="49">
        <v>0</v>
      </c>
      <c r="D202" s="49">
        <f>C202</f>
        <v>0</v>
      </c>
    </row>
    <row r="203" spans="1:4" ht="14.25" hidden="1">
      <c r="A203" s="45"/>
      <c r="B203" s="28" t="s">
        <v>116</v>
      </c>
      <c r="C203" s="46">
        <f>C204</f>
        <v>0</v>
      </c>
      <c r="D203" s="46">
        <f>D204</f>
        <v>0</v>
      </c>
    </row>
    <row r="204" spans="1:4" ht="3.75" customHeight="1" hidden="1">
      <c r="A204" s="45"/>
      <c r="B204" s="41" t="s">
        <v>138</v>
      </c>
      <c r="C204" s="49">
        <v>0</v>
      </c>
      <c r="D204" s="49">
        <f>C204</f>
        <v>0</v>
      </c>
    </row>
    <row r="205" spans="1:6" s="20" customFormat="1" ht="15.75" customHeight="1">
      <c r="A205" s="76" t="s">
        <v>139</v>
      </c>
      <c r="B205" s="77"/>
      <c r="C205" s="50">
        <f>C35+C104+C122+C159</f>
        <v>4269966542</v>
      </c>
      <c r="D205" s="50">
        <f>D35+D104+D122+D159</f>
        <v>4269966542</v>
      </c>
      <c r="F205" s="38"/>
    </row>
    <row r="206" spans="1:4" ht="12.75">
      <c r="A206" s="78"/>
      <c r="B206" s="78"/>
      <c r="C206" s="79" t="s">
        <v>171</v>
      </c>
      <c r="D206" s="78"/>
    </row>
    <row r="207" spans="1:4" ht="14.25">
      <c r="A207" s="73" t="s">
        <v>140</v>
      </c>
      <c r="B207" s="73"/>
      <c r="C207" s="74" t="s">
        <v>141</v>
      </c>
      <c r="D207" s="74"/>
    </row>
    <row r="208" ht="12.75">
      <c r="F208" s="39"/>
    </row>
  </sheetData>
  <sheetProtection/>
  <mergeCells count="8">
    <mergeCell ref="A207:B207"/>
    <mergeCell ref="C207:D207"/>
    <mergeCell ref="A3:D3"/>
    <mergeCell ref="A4:D4"/>
    <mergeCell ref="A5:D5"/>
    <mergeCell ref="A205:B205"/>
    <mergeCell ref="A206:B206"/>
    <mergeCell ref="C206:D206"/>
  </mergeCells>
  <printOptions/>
  <pageMargins left="0" right="0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5.140625" style="0" customWidth="1"/>
    <col min="2" max="2" width="27.140625" style="0" customWidth="1"/>
    <col min="3" max="3" width="13.421875" style="0" customWidth="1"/>
    <col min="4" max="4" width="14.140625" style="0" customWidth="1"/>
    <col min="5" max="5" width="13.8515625" style="0" customWidth="1"/>
    <col min="6" max="6" width="14.57421875" style="0" customWidth="1"/>
    <col min="7" max="7" width="9.57421875" style="0" customWidth="1"/>
    <col min="13" max="13" width="13.28125" style="0" customWidth="1"/>
  </cols>
  <sheetData>
    <row r="1" spans="12:15" ht="12.75">
      <c r="L1" s="10"/>
      <c r="M1" s="10"/>
      <c r="N1" s="10"/>
      <c r="O1" s="10"/>
    </row>
    <row r="2" spans="1:15" ht="13.5" customHeight="1">
      <c r="A2" s="80" t="s">
        <v>13</v>
      </c>
      <c r="B2" s="80"/>
      <c r="C2" s="80"/>
      <c r="D2" s="80"/>
      <c r="E2" s="80"/>
      <c r="F2" s="80"/>
      <c r="G2" s="80"/>
      <c r="L2" s="10"/>
      <c r="M2" s="10"/>
      <c r="N2" s="10"/>
      <c r="O2" s="10"/>
    </row>
    <row r="3" spans="2:15" ht="12.75">
      <c r="B3" s="2"/>
      <c r="L3" s="10"/>
      <c r="M3" s="10"/>
      <c r="N3" s="10"/>
      <c r="O3" s="10"/>
    </row>
    <row r="4" spans="1:15" s="56" customFormat="1" ht="23.25" customHeight="1">
      <c r="A4" s="57" t="s">
        <v>146</v>
      </c>
      <c r="B4" s="57"/>
      <c r="C4" s="58"/>
      <c r="D4" s="58"/>
      <c r="L4" s="60"/>
      <c r="M4" s="60"/>
      <c r="N4" s="60"/>
      <c r="O4" s="60"/>
    </row>
    <row r="5" spans="1:15" ht="15.75">
      <c r="A5" s="55" t="s">
        <v>148</v>
      </c>
      <c r="B5" s="55"/>
      <c r="C5" s="3"/>
      <c r="D5" s="2"/>
      <c r="L5" s="10"/>
      <c r="M5" s="10"/>
      <c r="N5" s="10"/>
      <c r="O5" s="10"/>
    </row>
    <row r="6" spans="1:15" ht="12.75">
      <c r="A6" s="2"/>
      <c r="L6" s="10"/>
      <c r="M6" s="10"/>
      <c r="N6" s="10"/>
      <c r="O6" s="10"/>
    </row>
    <row r="7" spans="1:15" ht="23.25" customHeight="1">
      <c r="A7" s="81" t="s">
        <v>5</v>
      </c>
      <c r="B7" s="81"/>
      <c r="C7" s="81"/>
      <c r="D7" s="81"/>
      <c r="E7" s="81"/>
      <c r="F7" s="81"/>
      <c r="G7" s="81"/>
      <c r="L7" s="10"/>
      <c r="M7" s="10"/>
      <c r="N7" s="10"/>
      <c r="O7" s="10"/>
    </row>
    <row r="8" spans="1:15" ht="28.5" customHeight="1">
      <c r="A8" s="81" t="s">
        <v>142</v>
      </c>
      <c r="B8" s="81"/>
      <c r="C8" s="81"/>
      <c r="D8" s="81"/>
      <c r="E8" s="81"/>
      <c r="F8" s="81"/>
      <c r="G8" s="81"/>
      <c r="L8" s="10"/>
      <c r="M8" s="10"/>
      <c r="N8" s="10"/>
      <c r="O8" s="10"/>
    </row>
    <row r="9" spans="1:15" ht="22.5" customHeight="1">
      <c r="A9" s="81" t="s">
        <v>168</v>
      </c>
      <c r="B9" s="81"/>
      <c r="C9" s="81"/>
      <c r="D9" s="81"/>
      <c r="E9" s="81"/>
      <c r="F9" s="81"/>
      <c r="G9" s="81"/>
      <c r="L9" s="10"/>
      <c r="M9" s="10"/>
      <c r="N9" s="10"/>
      <c r="O9" s="10"/>
    </row>
    <row r="10" spans="1:15" ht="19.5" customHeight="1">
      <c r="A10" s="2"/>
      <c r="B10" s="3"/>
      <c r="C10" s="3"/>
      <c r="D10" s="5" t="s">
        <v>6</v>
      </c>
      <c r="E10" s="5"/>
      <c r="L10" s="10"/>
      <c r="M10" s="10"/>
      <c r="N10" s="10"/>
      <c r="O10" s="10"/>
    </row>
    <row r="11" spans="1:15" ht="33" customHeight="1">
      <c r="A11" s="84" t="s">
        <v>0</v>
      </c>
      <c r="B11" s="86" t="s">
        <v>4</v>
      </c>
      <c r="C11" s="88" t="s">
        <v>8</v>
      </c>
      <c r="D11" s="88" t="s">
        <v>7</v>
      </c>
      <c r="E11" s="91" t="s">
        <v>9</v>
      </c>
      <c r="F11" s="91" t="s">
        <v>10</v>
      </c>
      <c r="G11" s="82" t="s">
        <v>11</v>
      </c>
      <c r="L11" s="10"/>
      <c r="M11" s="10"/>
      <c r="N11" s="10"/>
      <c r="O11" s="10"/>
    </row>
    <row r="12" spans="1:15" ht="26.25" customHeight="1">
      <c r="A12" s="85"/>
      <c r="B12" s="87"/>
      <c r="C12" s="89"/>
      <c r="D12" s="89"/>
      <c r="E12" s="91"/>
      <c r="F12" s="91"/>
      <c r="G12" s="82"/>
      <c r="L12" s="10"/>
      <c r="M12" s="10"/>
      <c r="N12" s="10"/>
      <c r="O12" s="10"/>
    </row>
    <row r="13" spans="1:15" s="7" customFormat="1" ht="18" customHeight="1">
      <c r="A13" s="8">
        <v>1</v>
      </c>
      <c r="B13" s="6" t="s">
        <v>158</v>
      </c>
      <c r="C13" s="17">
        <v>130347603</v>
      </c>
      <c r="D13" s="17"/>
      <c r="E13" s="17">
        <v>127177116</v>
      </c>
      <c r="F13" s="11">
        <f aca="true" t="shared" si="0" ref="F13:F20">C13+D13-E13</f>
        <v>3170487</v>
      </c>
      <c r="G13" s="6"/>
      <c r="L13" s="16"/>
      <c r="M13" s="16"/>
      <c r="N13" s="16"/>
      <c r="O13" s="16"/>
    </row>
    <row r="14" spans="1:15" s="7" customFormat="1" ht="15.75" customHeight="1">
      <c r="A14" s="8">
        <v>2</v>
      </c>
      <c r="B14" s="6" t="s">
        <v>159</v>
      </c>
      <c r="C14" s="17">
        <v>54785000</v>
      </c>
      <c r="D14" s="17">
        <v>3500000</v>
      </c>
      <c r="E14" s="17">
        <v>14700000</v>
      </c>
      <c r="F14" s="11">
        <f t="shared" si="0"/>
        <v>43585000</v>
      </c>
      <c r="G14" s="6"/>
      <c r="L14" s="16"/>
      <c r="M14" s="16"/>
      <c r="N14" s="16"/>
      <c r="O14" s="16"/>
    </row>
    <row r="15" spans="1:15" s="7" customFormat="1" ht="15.75" customHeight="1">
      <c r="A15" s="8">
        <v>3</v>
      </c>
      <c r="B15" s="13" t="s">
        <v>162</v>
      </c>
      <c r="C15" s="17">
        <v>46500543</v>
      </c>
      <c r="D15" s="17"/>
      <c r="E15" s="17"/>
      <c r="F15" s="11">
        <f t="shared" si="0"/>
        <v>46500543</v>
      </c>
      <c r="G15" s="6"/>
      <c r="L15" s="16"/>
      <c r="M15" s="16"/>
      <c r="N15" s="16"/>
      <c r="O15" s="16"/>
    </row>
    <row r="16" spans="1:16" s="7" customFormat="1" ht="17.25" customHeight="1">
      <c r="A16" s="8">
        <v>4</v>
      </c>
      <c r="B16" s="13" t="s">
        <v>154</v>
      </c>
      <c r="C16" s="17">
        <v>153600000</v>
      </c>
      <c r="D16" s="17"/>
      <c r="E16" s="17">
        <f>7000000+143712000</f>
        <v>150712000</v>
      </c>
      <c r="F16" s="11">
        <f t="shared" si="0"/>
        <v>2888000</v>
      </c>
      <c r="G16" s="6"/>
      <c r="L16" s="16"/>
      <c r="M16" s="16"/>
      <c r="N16" s="16"/>
      <c r="O16" s="16"/>
      <c r="P16" s="18"/>
    </row>
    <row r="17" spans="1:16" s="7" customFormat="1" ht="17.25" customHeight="1">
      <c r="A17" s="8">
        <v>5</v>
      </c>
      <c r="B17" s="13" t="s">
        <v>155</v>
      </c>
      <c r="D17" s="17">
        <v>146855000</v>
      </c>
      <c r="E17" s="17">
        <v>146855000</v>
      </c>
      <c r="F17" s="11">
        <f t="shared" si="0"/>
        <v>0</v>
      </c>
      <c r="G17" s="6"/>
      <c r="L17" s="16"/>
      <c r="M17" s="16"/>
      <c r="N17" s="16"/>
      <c r="O17" s="16"/>
      <c r="P17" s="18"/>
    </row>
    <row r="18" spans="1:16" s="7" customFormat="1" ht="17.25" customHeight="1">
      <c r="A18" s="8">
        <v>6</v>
      </c>
      <c r="B18" s="13" t="s">
        <v>160</v>
      </c>
      <c r="C18" s="17">
        <v>0</v>
      </c>
      <c r="D18" s="17">
        <v>804841380</v>
      </c>
      <c r="E18" s="17">
        <v>804841380</v>
      </c>
      <c r="F18" s="11">
        <f t="shared" si="0"/>
        <v>0</v>
      </c>
      <c r="G18" s="6"/>
      <c r="L18" s="16"/>
      <c r="M18" s="16"/>
      <c r="N18" s="16"/>
      <c r="O18" s="16"/>
      <c r="P18" s="18"/>
    </row>
    <row r="19" spans="1:16" s="7" customFormat="1" ht="17.25" customHeight="1">
      <c r="A19" s="8">
        <v>7</v>
      </c>
      <c r="B19" s="13" t="s">
        <v>161</v>
      </c>
      <c r="C19" s="17">
        <v>0</v>
      </c>
      <c r="D19" s="17">
        <v>100030000</v>
      </c>
      <c r="E19" s="17">
        <v>100030000</v>
      </c>
      <c r="F19" s="11">
        <f t="shared" si="0"/>
        <v>0</v>
      </c>
      <c r="G19" s="6"/>
      <c r="L19" s="16"/>
      <c r="M19" s="16"/>
      <c r="N19" s="16"/>
      <c r="O19" s="16"/>
      <c r="P19" s="18"/>
    </row>
    <row r="20" spans="1:16" s="7" customFormat="1" ht="17.25" customHeight="1">
      <c r="A20" s="8">
        <v>8</v>
      </c>
      <c r="B20" s="13" t="s">
        <v>156</v>
      </c>
      <c r="C20" s="17"/>
      <c r="D20" s="17">
        <v>14300000</v>
      </c>
      <c r="E20" s="17">
        <v>14300000</v>
      </c>
      <c r="F20" s="11">
        <f t="shared" si="0"/>
        <v>0</v>
      </c>
      <c r="G20" s="6"/>
      <c r="L20" s="16"/>
      <c r="M20" s="16"/>
      <c r="N20" s="16"/>
      <c r="O20" s="16"/>
      <c r="P20" s="18"/>
    </row>
    <row r="21" spans="1:15" s="2" customFormat="1" ht="20.25" customHeight="1">
      <c r="A21" s="4"/>
      <c r="B21" s="1" t="s">
        <v>147</v>
      </c>
      <c r="C21" s="15">
        <f>SUM(C13:C20)</f>
        <v>385233146</v>
      </c>
      <c r="D21" s="15">
        <f>SUM(D13:D20)</f>
        <v>1069526380</v>
      </c>
      <c r="E21" s="15">
        <f>SUM(E13:E20)</f>
        <v>1358615496</v>
      </c>
      <c r="F21" s="15">
        <f>SUM(F13:F20)</f>
        <v>96144030</v>
      </c>
      <c r="G21" s="1"/>
      <c r="J21" s="59"/>
      <c r="L21" s="12"/>
      <c r="M21" s="12"/>
      <c r="N21" s="12"/>
      <c r="O21" s="12"/>
    </row>
    <row r="22" spans="1:15" s="2" customFormat="1" ht="15.75" customHeight="1">
      <c r="A22" s="52"/>
      <c r="B22" s="53"/>
      <c r="C22" s="54"/>
      <c r="D22" s="54"/>
      <c r="E22" s="54"/>
      <c r="F22" s="54"/>
      <c r="G22" s="53"/>
      <c r="L22" s="12"/>
      <c r="M22" s="12"/>
      <c r="N22" s="12"/>
      <c r="O22" s="12"/>
    </row>
    <row r="23" spans="2:15" ht="15">
      <c r="B23" s="9"/>
      <c r="D23" s="90" t="s">
        <v>169</v>
      </c>
      <c r="E23" s="90"/>
      <c r="F23" s="90"/>
      <c r="G23" s="90"/>
      <c r="L23" s="10"/>
      <c r="M23" s="10"/>
      <c r="N23" s="10"/>
      <c r="O23" s="10"/>
    </row>
    <row r="24" spans="2:15" ht="12.75">
      <c r="B24" s="14" t="s">
        <v>12</v>
      </c>
      <c r="E24" s="83" t="s">
        <v>3</v>
      </c>
      <c r="F24" s="83"/>
      <c r="L24" s="10"/>
      <c r="M24" s="10"/>
      <c r="N24" s="10"/>
      <c r="O24" s="10"/>
    </row>
    <row r="25" spans="2:15" ht="15.75">
      <c r="B25" s="3"/>
      <c r="L25" s="10"/>
      <c r="M25" s="10"/>
      <c r="N25" s="10"/>
      <c r="O25" s="10"/>
    </row>
    <row r="26" spans="2:15" ht="15">
      <c r="B26" s="9"/>
      <c r="L26" s="10"/>
      <c r="M26" s="10"/>
      <c r="N26" s="10"/>
      <c r="O26" s="10"/>
    </row>
    <row r="27" spans="2:15" ht="15">
      <c r="B27" s="9"/>
      <c r="L27" s="10"/>
      <c r="M27" s="10"/>
      <c r="N27" s="10"/>
      <c r="O27" s="10"/>
    </row>
  </sheetData>
  <sheetProtection/>
  <mergeCells count="13">
    <mergeCell ref="D11:D12"/>
    <mergeCell ref="E11:E12"/>
    <mergeCell ref="F11:F12"/>
    <mergeCell ref="A2:G2"/>
    <mergeCell ref="A8:G8"/>
    <mergeCell ref="A9:G9"/>
    <mergeCell ref="G11:G12"/>
    <mergeCell ref="E24:F24"/>
    <mergeCell ref="A7:G7"/>
    <mergeCell ref="A11:A12"/>
    <mergeCell ref="B11:B12"/>
    <mergeCell ref="C11:C12"/>
    <mergeCell ref="D23:G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dien</dc:creator>
  <cp:keywords/>
  <dc:description/>
  <cp:lastModifiedBy>admin</cp:lastModifiedBy>
  <cp:lastPrinted>2022-11-15T08:16:53Z</cp:lastPrinted>
  <dcterms:created xsi:type="dcterms:W3CDTF">2010-10-13T07:14:59Z</dcterms:created>
  <dcterms:modified xsi:type="dcterms:W3CDTF">2022-11-15T08:20:02Z</dcterms:modified>
  <cp:category/>
  <cp:version/>
  <cp:contentType/>
  <cp:contentStatus/>
</cp:coreProperties>
</file>